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slavik\Documents\vnitřní sdělení\2025\Parkovací systém multi. hala\zadávací dokumentace od OPS\"/>
    </mc:Choice>
  </mc:AlternateContent>
  <xr:revisionPtr revIDLastSave="0" documentId="8_{6C37B9B3-5F72-41E7-BFC5-7783AF25C3A6}" xr6:coauthVersionLast="47" xr6:coauthVersionMax="47" xr10:uidLastSave="{00000000-0000-0000-0000-000000000000}"/>
  <bookViews>
    <workbookView xWindow="-120" yWindow="-120" windowWidth="29040" windowHeight="15840" xr2:uid="{B6241668-01C4-4F06-9956-2A8CC70E3919}"/>
  </bookViews>
  <sheets>
    <sheet name="Lis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7" i="1" l="1"/>
  <c r="D101" i="1" s="1"/>
  <c r="D92" i="1"/>
  <c r="D96" i="1"/>
  <c r="D95" i="1"/>
  <c r="D46" i="1"/>
  <c r="D48" i="1"/>
  <c r="D94" i="1"/>
  <c r="D93" i="1"/>
  <c r="D47" i="1"/>
  <c r="D91" i="1"/>
  <c r="D89" i="1"/>
  <c r="D87" i="1"/>
  <c r="D15" i="1"/>
  <c r="D76" i="1"/>
  <c r="D74" i="1"/>
  <c r="D61" i="1"/>
  <c r="D63" i="1"/>
  <c r="D50" i="1"/>
  <c r="D45" i="1" l="1"/>
  <c r="D44" i="1"/>
  <c r="D86" i="1"/>
  <c r="D85" i="1"/>
  <c r="D84" i="1"/>
  <c r="D83" i="1"/>
  <c r="D82" i="1"/>
  <c r="D81" i="1"/>
  <c r="D80" i="1"/>
  <c r="D79" i="1"/>
  <c r="D73" i="1"/>
  <c r="D72" i="1"/>
  <c r="D71" i="1"/>
  <c r="D70" i="1"/>
  <c r="D69" i="1"/>
  <c r="D68" i="1"/>
  <c r="D67" i="1"/>
  <c r="D66" i="1"/>
  <c r="D60" i="1"/>
  <c r="D59" i="1"/>
  <c r="D58" i="1"/>
  <c r="D57" i="1"/>
  <c r="D56" i="1"/>
  <c r="D55" i="1"/>
  <c r="D54" i="1"/>
  <c r="D53" i="1"/>
  <c r="D41" i="1"/>
  <c r="D39" i="1"/>
  <c r="D38" i="1"/>
  <c r="D37" i="1"/>
  <c r="D36" i="1"/>
  <c r="D35" i="1"/>
  <c r="D34" i="1"/>
  <c r="D33" i="1"/>
  <c r="D32" i="1"/>
  <c r="D31" i="1"/>
  <c r="D28" i="1"/>
  <c r="D26" i="1"/>
  <c r="D25" i="1"/>
  <c r="D24" i="1"/>
  <c r="D23" i="1"/>
  <c r="D22" i="1"/>
  <c r="D21" i="1"/>
  <c r="D20" i="1"/>
  <c r="D19" i="1"/>
  <c r="D18" i="1"/>
  <c r="D6" i="1"/>
  <c r="D7" i="1"/>
  <c r="D8" i="1"/>
  <c r="D9" i="1"/>
  <c r="D10" i="1"/>
  <c r="D11" i="1"/>
  <c r="D12" i="1"/>
  <c r="D13" i="1"/>
  <c r="D5" i="1"/>
  <c r="D102" i="1" l="1"/>
  <c r="D103" i="1"/>
</calcChain>
</file>

<file path=xl/sharedStrings.xml><?xml version="1.0" encoding="utf-8"?>
<sst xmlns="http://schemas.openxmlformats.org/spreadsheetml/2006/main" count="104" uniqueCount="47">
  <si>
    <t>Multifunkční hala Brno</t>
  </si>
  <si>
    <t>Parkovací systém- Výkaz výměr</t>
  </si>
  <si>
    <t>Parkoviště P1</t>
  </si>
  <si>
    <t>Název zařízení</t>
  </si>
  <si>
    <t>Počet ks</t>
  </si>
  <si>
    <t>Cena/ks</t>
  </si>
  <si>
    <t>Cena Celkem</t>
  </si>
  <si>
    <r>
      <rPr>
        <b/>
        <sz val="11"/>
        <color theme="1"/>
        <rFont val="Calibri"/>
        <family val="2"/>
        <charset val="238"/>
        <scheme val="minor"/>
      </rPr>
      <t>Zábrana proti najetí vozidla</t>
    </r>
    <r>
      <rPr>
        <sz val="11"/>
        <color theme="1"/>
        <rFont val="Calibri"/>
        <family val="2"/>
        <charset val="238"/>
        <scheme val="minor"/>
      </rPr>
      <t xml:space="preserve"> do stojanu ocelová 400 mm</t>
    </r>
  </si>
  <si>
    <t>Cena za montáž P1</t>
  </si>
  <si>
    <t>Parkoviště P2</t>
  </si>
  <si>
    <t>Cena za montáž P2</t>
  </si>
  <si>
    <t>Parkoviště P3</t>
  </si>
  <si>
    <t>Cena za montáž P3</t>
  </si>
  <si>
    <t>Parkoviště P4 a P5</t>
  </si>
  <si>
    <t>Cena za montáž P4 a P5</t>
  </si>
  <si>
    <t>Parkoviště P6</t>
  </si>
  <si>
    <t>Cena za montáž P6</t>
  </si>
  <si>
    <t>Parkoviště P7</t>
  </si>
  <si>
    <t>Cena za montáž P7</t>
  </si>
  <si>
    <t>Cena CELKEM, bez DPH</t>
  </si>
  <si>
    <t>DPH 21%</t>
  </si>
  <si>
    <t>Cena CELKEM , s DPH 21%</t>
  </si>
  <si>
    <t>Parkoviště pro Autobusy</t>
  </si>
  <si>
    <t xml:space="preserve">Výjezd BUS : 
automatický ( závory se otevřou automaticky po najetí na indukční smyčku ). Šířka výjezdu je přes 10m, jsou nutné 2 „těžké“ závory proti sobě.   </t>
  </si>
  <si>
    <t>Indukční smyčky</t>
  </si>
  <si>
    <r>
      <rPr>
        <b/>
        <sz val="11"/>
        <color theme="1"/>
        <rFont val="Calibri"/>
        <family val="2"/>
        <charset val="238"/>
        <scheme val="minor"/>
      </rPr>
      <t>Závorový stojan</t>
    </r>
    <r>
      <rPr>
        <sz val="11"/>
        <color theme="1"/>
        <rFont val="Calibri"/>
        <family val="2"/>
        <charset val="238"/>
        <scheme val="minor"/>
      </rPr>
      <t>, břevno rovné 3,0m s LED podsvícením, barevné provedení stojanu šedé, základový rám pro stojan</t>
    </r>
  </si>
  <si>
    <t>LED tabule Volno/Obsazeno/Uzavřeno rozměr D 800 mm, V 200 mm, H 100 mm +/- 100 mm</t>
  </si>
  <si>
    <r>
      <rPr>
        <b/>
        <sz val="11"/>
        <color theme="1"/>
        <rFont val="Calibri"/>
        <family val="2"/>
        <charset val="238"/>
        <scheme val="minor"/>
      </rPr>
      <t>Závorový stojan</t>
    </r>
    <r>
      <rPr>
        <sz val="11"/>
        <color theme="1"/>
        <rFont val="Calibri"/>
        <family val="2"/>
        <charset val="238"/>
        <scheme val="minor"/>
      </rPr>
      <t>, břevno rovné 3,0m s LED podsvícením, barevné provedení stojanu šedé, základový rám pro stojan. Dvojice „lehkých“ závor proti sobě ( šířka komunikace 6,0 m ). V běžném režimu se bude otevírat jen jedna. Druhá manuálně obsluhou.</t>
    </r>
  </si>
  <si>
    <r>
      <rPr>
        <b/>
        <sz val="11"/>
        <color theme="1"/>
        <rFont val="Calibri"/>
        <family val="2"/>
        <charset val="238"/>
        <scheme val="minor"/>
      </rPr>
      <t>Přístřešek pro automatickou pokladnu</t>
    </r>
    <r>
      <rPr>
        <sz val="11"/>
        <color theme="1"/>
        <rFont val="Calibri"/>
        <family val="2"/>
        <charset val="238"/>
        <scheme val="minor"/>
      </rPr>
      <t xml:space="preserve"> na ochranu proti povětrnostním vlivům, kombinace materiálů sklo a ocel.</t>
    </r>
  </si>
  <si>
    <t>Cena za instalaci</t>
  </si>
  <si>
    <t>Klientské PC včetně SW řídícího systému</t>
  </si>
  <si>
    <t>Cena za montáž P BUS</t>
  </si>
  <si>
    <t>Závorový stojan</t>
  </si>
  <si>
    <t xml:space="preserve">Vjezd BUS: 
šíře  vjezdu 4,8 m , osazeno jednou „těžší“ závorou s břevnem cca 4,3 – 4,8 m. V blízkosti závory bude umístěn stojan, vybavený interkomem a čtečkou QR kódu ( řidič musí vystoupit z autobusu ). Parkování foromou předplatného. Po úhradě objenávky obdrží objednatel QR kód pro otevření závory v definovaném termínu. </t>
  </si>
  <si>
    <t>Otevřený řídící systém  s možností přístupu třetích stran pro platby přes mobilní aplikace, tvorbu rezervací parkovacích míst a jejich předprodej.</t>
  </si>
  <si>
    <t>Průzkzm staveniště, kontrola stavební připravenosti, proměření kabeláže</t>
  </si>
  <si>
    <r>
      <rPr>
        <b/>
        <sz val="11"/>
        <color theme="1"/>
        <rFont val="Calibri"/>
        <family val="2"/>
        <charset val="238"/>
        <scheme val="minor"/>
      </rPr>
      <t>Výjezdový stojan vybavený</t>
    </r>
    <r>
      <rPr>
        <sz val="11"/>
        <color theme="1"/>
        <rFont val="Calibri"/>
        <family val="2"/>
        <charset val="238"/>
        <scheme val="minor"/>
      </rPr>
      <t>: lístek čárový kód nebo QR kód, interní čtečka pro zpracování lístku ze všech stran, externí čtečka lístků, dotykový displej na čelním panelu, možnost zobrazení návodu alespoň ve 3 jazycích, I/O board nebo jistič pro vypnutí stojanu, topení, ventilátor pro chlazení, zabudovaná QR čtečka, čtečka RFID karet, VoIP pro komunikaci s obsluhou, ochrana štěrbiny proti dešťové vodě, barevné provedení šedé, servisní zásuvka, příprava stojanu na instalaci čtečky bankovní karty, bez tiskárny účtenek ( doklad on line),základový rám pro stojan.</t>
    </r>
  </si>
  <si>
    <r>
      <rPr>
        <b/>
        <sz val="11"/>
        <color theme="1"/>
        <rFont val="Calibri"/>
        <family val="2"/>
        <charset val="238"/>
        <scheme val="minor"/>
      </rPr>
      <t>Výjezdový stojan vybavený</t>
    </r>
    <r>
      <rPr>
        <sz val="11"/>
        <color theme="1"/>
        <rFont val="Calibri"/>
        <family val="2"/>
        <charset val="238"/>
        <scheme val="minor"/>
      </rPr>
      <t>: lístek čárový kód nebo QR kód, interní čtečka pro zpracování lístku ze všech stran, externí čtečka lístků, dotykový displej  na čelním panelu, možnost zobrazení návodu alespoň ve 3 jazycích, I/O board nebo jistič pro vypnutí stojanu, topení, ventilátor pro chlazení, zabudovaná QR čtečka, čtečka RFID karet, VoIP pro komunikaci s obsluhou, ochrana štěrbiny proti dešťové vodě, barevné provedení šedé, servisní zásuvka, příprava stojanu na instalaci čtečky bankovní karty, bez tiskárny účtenek ( doklad on line),základový rám pro stojan.</t>
    </r>
  </si>
  <si>
    <r>
      <rPr>
        <b/>
        <sz val="11"/>
        <color theme="1"/>
        <rFont val="Calibri"/>
        <family val="2"/>
        <charset val="238"/>
        <scheme val="minor"/>
      </rPr>
      <t>Vjezdový stojan vybavený</t>
    </r>
    <r>
      <rPr>
        <sz val="11"/>
        <color theme="1"/>
        <rFont val="Calibri"/>
        <family val="2"/>
        <charset val="238"/>
        <scheme val="minor"/>
      </rPr>
      <t>: lístek čárový nebo QR kód, dotykový displej na čelním panelu , možnost zobrazení návodu alespoň ve 3 jazycích, I/O board nebo jistič pro vypnutí stojanu, zásobník(y) lístků na 5.000 ks nebo 10.000 ks,topení, ventilátor pro chlazení, zabudovaná QR čtečka, čtečka RFID karet, VoIP pro komunikaci s obsluhou, ochrana štěrbiny proti dešťové vodě, barevné provedení šedé, servisní zásuvka, příprava stojanu na instalaci čtečky bankovní karty, základový rám pro stojan. Reklamní displej na bočním panelu ze strany příjezdu vozidla pro zobrazování dynamického ceníku.</t>
    </r>
  </si>
  <si>
    <r>
      <rPr>
        <b/>
        <sz val="11"/>
        <color theme="1"/>
        <rFont val="Calibri"/>
        <family val="2"/>
        <charset val="238"/>
        <scheme val="minor"/>
      </rPr>
      <t>Vjezdový stojan vybavený</t>
    </r>
    <r>
      <rPr>
        <sz val="11"/>
        <color theme="1"/>
        <rFont val="Calibri"/>
        <family val="2"/>
        <charset val="238"/>
        <scheme val="minor"/>
      </rPr>
      <t>: lístek čárový nebo QR kód, dotykový displej na čelním panelu, možnost zobrazení návodu alespoň ve 3 jazycích, I/O board nebo jistič pro vypnutí stojanu, zásobník(y) lístků na 5.000 ks nebo 10.000 ks,topení, ventilátor pro chlazení, zabudovaná QR čtečka, čtečka RFID karet, VoIP pro komunikaci s obsluhou, ochrana štěrbiny proti dešťové vodě, barevné provedení šedé, servisní zásuvka, příprava stojanu na instalaci čtečky bankovní karty, základový rám pro stojan. Reklamní displej na bočním panelu ze strany příjezdu vozidla pro zobrazování dynamického ceníku.</t>
    </r>
  </si>
  <si>
    <r>
      <rPr>
        <b/>
        <sz val="11"/>
        <color theme="1"/>
        <rFont val="Calibri"/>
        <family val="2"/>
        <charset val="238"/>
        <scheme val="minor"/>
      </rPr>
      <t>Vjezdový stojan vybavený</t>
    </r>
    <r>
      <rPr>
        <sz val="11"/>
        <color theme="1"/>
        <rFont val="Calibri"/>
        <family val="2"/>
        <charset val="238"/>
        <scheme val="minor"/>
      </rPr>
      <t>: lístek čárový nebo QR kód, dotykový displej čelní panel , možnost zobrazení návodu alespoň ve 3 jazycích, I/O board nebo jistič pro vypnutí stojanu, zásobník(y) lístků na 5.000 ks nebo 10.000 ks,topení, ventilátor pro chlazení, zabudovaná QR čtečka, čtečka RFID karet, VoIP pro komunikaci s obsluhou, ochrana štěrbiny proti dešťové vodě, barevné provedení šedé, servisní zásuvka, příprava stojanu na instalaci čtečky bankovní karty, základový rám pro stojan. Reklamní displej na bočním panelu ze strany příjezdu vozidla pro zobrazování dynamického ceníku.</t>
    </r>
  </si>
  <si>
    <t xml:space="preserve">standardní VoIP ústředna pro interkomy </t>
  </si>
  <si>
    <r>
      <rPr>
        <b/>
        <sz val="11"/>
        <color theme="1"/>
        <rFont val="Calibri"/>
        <family val="2"/>
        <charset val="238"/>
        <scheme val="minor"/>
      </rPr>
      <t>Automatická pokladna vybavená</t>
    </r>
    <r>
      <rPr>
        <sz val="11"/>
        <color theme="1"/>
        <rFont val="Calibri"/>
        <family val="2"/>
        <charset val="238"/>
        <scheme val="minor"/>
      </rPr>
      <t>: lístek čárový kód nebo QR kód, externí nebo interní čtečka lístků, dotykový displej nejméně 10 palců, osvětlený okraj pokladny, možnost zobrazení návodu alespoň ve 3 jazycích, příjem až 12 druhů mincí (Kč a EUR), vracení nejméně 4 druhů mincí (Kč), čtečka bankovek s přijímáním nejméně 4 druhů bankovek a vracením nejméně 2 druhů, s fyzickou mezipokladnou,vyhřívání, chlazení větrákem , funkce při ztrátě lístku možnost dohledání vozidla dle RZ nebo ztracený lístek, zabudovaná RFID čtečka, barevné provedení šedá, VoIP pro komunikaci s obsluhou, tiskárna účtenek, bezobslužný karetní terminál s možností zadávání PINu u plateb nad 500 Kč, zabudovaný alarm při otevření dveří a otřesu pokladny včetně volání na CTD, lokální akustická siréna, servisní zásuvka</t>
    </r>
  </si>
  <si>
    <r>
      <rPr>
        <b/>
        <sz val="11"/>
        <color theme="1"/>
        <rFont val="Calibri"/>
        <family val="2"/>
        <charset val="238"/>
        <scheme val="minor"/>
      </rPr>
      <t>Závorový stojan</t>
    </r>
    <r>
      <rPr>
        <sz val="11"/>
        <color theme="1"/>
        <rFont val="Calibri"/>
        <family val="2"/>
        <charset val="238"/>
        <scheme val="minor"/>
      </rPr>
      <t xml:space="preserve">, břevno rovné 3,0m s LED podsvícením, barevné provedení stojanu šedé, základový rám pro stojan. </t>
    </r>
  </si>
  <si>
    <t>Managovatelný switch v průmyslovém provedení - do jedné položky uvedte celkovou částku za všechny aktivní prvky, které bude potřeba použít pro všechny parkovací plochy, aby bylo Vámi dodané řešení funkční, jestliže to Vaše řešení vyžaduje.</t>
  </si>
  <si>
    <t>Kamery na čtení RZ vozidla s podporou livestreamu integrované do výjezdového stojnau, nebo včetně samostatného stojanu  nebo sloupku a mechanické zábrany proti najetí vozidla do stojanu nebo sloupku ocelové 400 mm</t>
  </si>
  <si>
    <t>Server s vysokou dostupností virtuální (např. NODE 1, NODE 2, MNG, diskové pole, switch) nebo fyzický včetně všech potřebných SW licencí, instalace a oživení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</si>
</sst>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Kč-405]_-;\-* #,##0.00\ [$Kč-405]_-;_-* &quot;-&quot;??\ [$Kč-405]_-;_-@_-"/>
  </numFmts>
  <fonts count="3" x14ac:knownFonts="1">
    <font>
      <sz val="11"/>
      <color theme="1"/>
      <name val="Calibri"/>
      <family val="2"/>
      <charset val="238"/>
      <scheme val="minor"/>
    </font>
    <font>
      <b/>
      <sz val="11"/>
      <color theme="1"/>
      <name val="Calibri"/>
      <family val="2"/>
      <charset val="238"/>
      <scheme val="minor"/>
    </font>
    <font>
      <b/>
      <sz val="12"/>
      <color theme="1"/>
      <name val="Calibri"/>
      <family val="2"/>
      <charset val="238"/>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4">
    <xf numFmtId="0" fontId="0" fillId="0" borderId="0" xfId="0"/>
    <xf numFmtId="0" fontId="1" fillId="0" borderId="0" xfId="0" applyFont="1"/>
    <xf numFmtId="0" fontId="0" fillId="0" borderId="0" xfId="0" applyAlignment="1">
      <alignment wrapText="1"/>
    </xf>
    <xf numFmtId="164" fontId="0" fillId="0" borderId="0" xfId="0" applyNumberFormat="1"/>
    <xf numFmtId="164" fontId="1" fillId="0" borderId="0" xfId="0" applyNumberFormat="1" applyFont="1"/>
    <xf numFmtId="0" fontId="1" fillId="0" borderId="0" xfId="0" applyFont="1" applyAlignment="1">
      <alignment horizontal="center"/>
    </xf>
    <xf numFmtId="0" fontId="0" fillId="0" borderId="0" xfId="0" applyAlignment="1">
      <alignment horizontal="center"/>
    </xf>
    <xf numFmtId="0" fontId="1" fillId="0" borderId="0" xfId="0" applyFont="1" applyAlignment="1">
      <alignment wrapText="1"/>
    </xf>
    <xf numFmtId="0" fontId="2" fillId="0" borderId="0" xfId="0" applyFont="1" applyAlignment="1">
      <alignment horizontal="center"/>
    </xf>
    <xf numFmtId="0" fontId="2" fillId="0" borderId="0" xfId="0" applyFont="1"/>
    <xf numFmtId="0" fontId="1" fillId="0" borderId="0" xfId="0" applyFont="1" applyAlignment="1">
      <alignment horizontal="left" wrapText="1"/>
    </xf>
    <xf numFmtId="164" fontId="2" fillId="0" borderId="0" xfId="0" applyNumberFormat="1" applyFont="1"/>
    <xf numFmtId="0" fontId="0" fillId="0" borderId="0" xfId="0" applyAlignment="1">
      <alignment horizontal="center" vertical="center"/>
    </xf>
    <xf numFmtId="164" fontId="0" fillId="0" borderId="0" xfId="0" applyNumberFormat="1" applyAlignment="1">
      <alignment vertical="center"/>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FB8C4-D13B-4357-A7E7-04616A9D7CCB}">
  <sheetPr>
    <pageSetUpPr fitToPage="1"/>
  </sheetPr>
  <dimension ref="A1:D103"/>
  <sheetViews>
    <sheetView tabSelected="1" topLeftCell="A85" workbookViewId="0">
      <selection activeCell="A91" sqref="A91"/>
    </sheetView>
  </sheetViews>
  <sheetFormatPr defaultRowHeight="15" x14ac:dyDescent="0.25"/>
  <cols>
    <col min="1" max="1" width="75.85546875" customWidth="1"/>
    <col min="2" max="2" width="9.140625" style="6"/>
    <col min="3" max="3" width="9.42578125" style="3" bestFit="1" customWidth="1"/>
    <col min="4" max="4" width="14.28515625" style="3" customWidth="1"/>
  </cols>
  <sheetData>
    <row r="1" spans="1:4" s="1" customFormat="1" x14ac:dyDescent="0.25">
      <c r="A1" s="1" t="s">
        <v>0</v>
      </c>
      <c r="B1" s="5"/>
      <c r="C1" s="4"/>
      <c r="D1" s="4"/>
    </row>
    <row r="2" spans="1:4" s="1" customFormat="1" x14ac:dyDescent="0.25">
      <c r="A2" s="1" t="s">
        <v>1</v>
      </c>
      <c r="B2" s="5"/>
      <c r="C2" s="4"/>
      <c r="D2" s="4"/>
    </row>
    <row r="3" spans="1:4" s="1" customFormat="1" x14ac:dyDescent="0.25">
      <c r="A3" s="1" t="s">
        <v>3</v>
      </c>
      <c r="B3" s="5" t="s">
        <v>4</v>
      </c>
      <c r="C3" s="4" t="s">
        <v>5</v>
      </c>
      <c r="D3" s="4" t="s">
        <v>6</v>
      </c>
    </row>
    <row r="4" spans="1:4" ht="15.75" x14ac:dyDescent="0.25">
      <c r="A4" s="8" t="s">
        <v>2</v>
      </c>
    </row>
    <row r="5" spans="1:4" ht="120" x14ac:dyDescent="0.25">
      <c r="A5" s="2" t="s">
        <v>38</v>
      </c>
      <c r="B5" s="6">
        <v>2</v>
      </c>
      <c r="C5" s="3">
        <v>0</v>
      </c>
      <c r="D5" s="3">
        <f>PRODUCT(B5:C5)</f>
        <v>0</v>
      </c>
    </row>
    <row r="6" spans="1:4" ht="107.25" customHeight="1" x14ac:dyDescent="0.25">
      <c r="A6" s="2" t="s">
        <v>36</v>
      </c>
      <c r="B6" s="6">
        <v>1</v>
      </c>
      <c r="C6" s="3">
        <v>0</v>
      </c>
      <c r="D6" s="3">
        <f t="shared" ref="D6:D13" si="0">PRODUCT(B6:C6)</f>
        <v>0</v>
      </c>
    </row>
    <row r="7" spans="1:4" ht="30" x14ac:dyDescent="0.25">
      <c r="A7" s="2" t="s">
        <v>43</v>
      </c>
      <c r="B7" s="6">
        <v>3</v>
      </c>
      <c r="C7" s="3">
        <v>0</v>
      </c>
      <c r="D7" s="3">
        <f t="shared" si="0"/>
        <v>0</v>
      </c>
    </row>
    <row r="8" spans="1:4" x14ac:dyDescent="0.25">
      <c r="A8" s="7" t="s">
        <v>24</v>
      </c>
      <c r="B8" s="6">
        <v>6</v>
      </c>
      <c r="C8" s="3">
        <v>0</v>
      </c>
      <c r="D8" s="3">
        <f t="shared" si="0"/>
        <v>0</v>
      </c>
    </row>
    <row r="9" spans="1:4" x14ac:dyDescent="0.25">
      <c r="A9" s="2" t="s">
        <v>7</v>
      </c>
      <c r="B9" s="6">
        <v>6</v>
      </c>
      <c r="C9" s="3">
        <v>0</v>
      </c>
      <c r="D9" s="3">
        <f t="shared" si="0"/>
        <v>0</v>
      </c>
    </row>
    <row r="10" spans="1:4" ht="45" x14ac:dyDescent="0.25">
      <c r="A10" s="7" t="s">
        <v>45</v>
      </c>
      <c r="B10" s="6">
        <v>3</v>
      </c>
      <c r="C10" s="3">
        <v>0</v>
      </c>
      <c r="D10" s="3">
        <f t="shared" si="0"/>
        <v>0</v>
      </c>
    </row>
    <row r="11" spans="1:4" ht="150" x14ac:dyDescent="0.25">
      <c r="A11" s="2" t="s">
        <v>42</v>
      </c>
      <c r="B11" s="6">
        <v>1</v>
      </c>
      <c r="C11" s="3">
        <v>0</v>
      </c>
      <c r="D11" s="3">
        <f t="shared" si="0"/>
        <v>0</v>
      </c>
    </row>
    <row r="12" spans="1:4" ht="28.5" customHeight="1" x14ac:dyDescent="0.25">
      <c r="A12" s="2" t="s">
        <v>28</v>
      </c>
      <c r="B12" s="6">
        <v>1</v>
      </c>
      <c r="C12" s="3">
        <v>0</v>
      </c>
      <c r="D12" s="3">
        <f t="shared" si="0"/>
        <v>0</v>
      </c>
    </row>
    <row r="13" spans="1:4" ht="30" x14ac:dyDescent="0.25">
      <c r="A13" s="7" t="s">
        <v>26</v>
      </c>
      <c r="B13" s="6">
        <v>1</v>
      </c>
      <c r="C13" s="3">
        <v>0</v>
      </c>
      <c r="D13" s="3">
        <f t="shared" si="0"/>
        <v>0</v>
      </c>
    </row>
    <row r="14" spans="1:4" x14ac:dyDescent="0.25">
      <c r="A14" s="2"/>
    </row>
    <row r="15" spans="1:4" x14ac:dyDescent="0.25">
      <c r="A15" s="7" t="s">
        <v>8</v>
      </c>
      <c r="B15" s="6">
        <v>1</v>
      </c>
      <c r="C15" s="3">
        <v>0</v>
      </c>
      <c r="D15" s="3">
        <f>PRODUCT(B15:C15)</f>
        <v>0</v>
      </c>
    </row>
    <row r="17" spans="1:4" ht="15.75" x14ac:dyDescent="0.25">
      <c r="A17" s="8" t="s">
        <v>9</v>
      </c>
      <c r="B17" s="5" t="s">
        <v>4</v>
      </c>
      <c r="C17" s="4" t="s">
        <v>5</v>
      </c>
      <c r="D17" s="4" t="s">
        <v>6</v>
      </c>
    </row>
    <row r="18" spans="1:4" ht="120" x14ac:dyDescent="0.25">
      <c r="A18" s="2" t="s">
        <v>39</v>
      </c>
      <c r="B18" s="6">
        <v>2</v>
      </c>
      <c r="C18" s="3">
        <v>0</v>
      </c>
      <c r="D18" s="3">
        <f>PRODUCT(B18:C18)</f>
        <v>0</v>
      </c>
    </row>
    <row r="19" spans="1:4" ht="108.75" customHeight="1" x14ac:dyDescent="0.25">
      <c r="A19" s="2" t="s">
        <v>36</v>
      </c>
      <c r="B19" s="6">
        <v>1</v>
      </c>
      <c r="C19" s="3">
        <v>0</v>
      </c>
      <c r="D19" s="3">
        <f t="shared" ref="D19:D26" si="1">PRODUCT(B19:C19)</f>
        <v>0</v>
      </c>
    </row>
    <row r="20" spans="1:4" ht="48" customHeight="1" x14ac:dyDescent="0.25">
      <c r="A20" s="2" t="s">
        <v>27</v>
      </c>
      <c r="B20" s="6">
        <v>6</v>
      </c>
      <c r="C20" s="3">
        <v>0</v>
      </c>
      <c r="D20" s="3">
        <f t="shared" si="1"/>
        <v>0</v>
      </c>
    </row>
    <row r="21" spans="1:4" x14ac:dyDescent="0.25">
      <c r="A21" s="7" t="s">
        <v>24</v>
      </c>
      <c r="B21" s="6">
        <v>9</v>
      </c>
      <c r="C21" s="3">
        <v>0</v>
      </c>
      <c r="D21" s="3">
        <f t="shared" si="1"/>
        <v>0</v>
      </c>
    </row>
    <row r="22" spans="1:4" x14ac:dyDescent="0.25">
      <c r="A22" s="2" t="s">
        <v>7</v>
      </c>
      <c r="B22" s="6">
        <v>6</v>
      </c>
      <c r="C22" s="3">
        <v>0</v>
      </c>
      <c r="D22" s="3">
        <f t="shared" si="1"/>
        <v>0</v>
      </c>
    </row>
    <row r="23" spans="1:4" ht="45" x14ac:dyDescent="0.25">
      <c r="A23" s="7" t="s">
        <v>45</v>
      </c>
      <c r="B23" s="6">
        <v>3</v>
      </c>
      <c r="C23" s="3">
        <v>0</v>
      </c>
      <c r="D23" s="3">
        <f t="shared" si="1"/>
        <v>0</v>
      </c>
    </row>
    <row r="24" spans="1:4" ht="150" x14ac:dyDescent="0.25">
      <c r="A24" s="2" t="s">
        <v>42</v>
      </c>
      <c r="B24" s="6">
        <v>1</v>
      </c>
      <c r="C24" s="3">
        <v>0</v>
      </c>
      <c r="D24" s="3">
        <f t="shared" si="1"/>
        <v>0</v>
      </c>
    </row>
    <row r="25" spans="1:4" ht="31.5" customHeight="1" x14ac:dyDescent="0.25">
      <c r="A25" s="2" t="s">
        <v>28</v>
      </c>
      <c r="B25" s="6">
        <v>1</v>
      </c>
      <c r="C25" s="3">
        <v>0</v>
      </c>
      <c r="D25" s="3">
        <f t="shared" si="1"/>
        <v>0</v>
      </c>
    </row>
    <row r="26" spans="1:4" ht="30" x14ac:dyDescent="0.25">
      <c r="A26" s="7" t="s">
        <v>26</v>
      </c>
      <c r="B26" s="6">
        <v>1</v>
      </c>
      <c r="C26" s="3">
        <v>0</v>
      </c>
      <c r="D26" s="3">
        <f t="shared" si="1"/>
        <v>0</v>
      </c>
    </row>
    <row r="27" spans="1:4" x14ac:dyDescent="0.25">
      <c r="A27" s="2"/>
    </row>
    <row r="28" spans="1:4" x14ac:dyDescent="0.25">
      <c r="A28" s="10" t="s">
        <v>10</v>
      </c>
      <c r="B28" s="6">
        <v>1</v>
      </c>
      <c r="C28" s="3">
        <v>0</v>
      </c>
      <c r="D28" s="3">
        <f t="shared" ref="D28" si="2">PRODUCT(B28:C28)</f>
        <v>0</v>
      </c>
    </row>
    <row r="30" spans="1:4" ht="15.75" x14ac:dyDescent="0.25">
      <c r="A30" s="8" t="s">
        <v>11</v>
      </c>
      <c r="B30" s="5" t="s">
        <v>4</v>
      </c>
      <c r="C30" s="4" t="s">
        <v>5</v>
      </c>
      <c r="D30" s="4" t="s">
        <v>6</v>
      </c>
    </row>
    <row r="31" spans="1:4" ht="120" x14ac:dyDescent="0.25">
      <c r="A31" s="2" t="s">
        <v>39</v>
      </c>
      <c r="B31" s="6">
        <v>1</v>
      </c>
      <c r="C31" s="3">
        <v>0</v>
      </c>
      <c r="D31" s="3">
        <f>PRODUCT(B31:C31)</f>
        <v>0</v>
      </c>
    </row>
    <row r="32" spans="1:4" ht="111" customHeight="1" x14ac:dyDescent="0.25">
      <c r="A32" s="2" t="s">
        <v>36</v>
      </c>
      <c r="B32" s="6">
        <v>1</v>
      </c>
      <c r="C32" s="3">
        <v>0</v>
      </c>
      <c r="D32" s="3">
        <f t="shared" ref="D32:D39" si="3">PRODUCT(B32:C32)</f>
        <v>0</v>
      </c>
    </row>
    <row r="33" spans="1:4" ht="30" x14ac:dyDescent="0.25">
      <c r="A33" s="2" t="s">
        <v>25</v>
      </c>
      <c r="B33" s="6">
        <v>2</v>
      </c>
      <c r="C33" s="3">
        <v>0</v>
      </c>
      <c r="D33" s="3">
        <f t="shared" si="3"/>
        <v>0</v>
      </c>
    </row>
    <row r="34" spans="1:4" x14ac:dyDescent="0.25">
      <c r="A34" s="7" t="s">
        <v>24</v>
      </c>
      <c r="B34" s="6">
        <v>4</v>
      </c>
      <c r="C34" s="3">
        <v>0</v>
      </c>
      <c r="D34" s="3">
        <f t="shared" si="3"/>
        <v>0</v>
      </c>
    </row>
    <row r="35" spans="1:4" x14ac:dyDescent="0.25">
      <c r="A35" s="2" t="s">
        <v>7</v>
      </c>
      <c r="B35" s="6">
        <v>4</v>
      </c>
      <c r="C35" s="3">
        <v>0</v>
      </c>
      <c r="D35" s="3">
        <f t="shared" si="3"/>
        <v>0</v>
      </c>
    </row>
    <row r="36" spans="1:4" ht="45" x14ac:dyDescent="0.25">
      <c r="A36" s="7" t="s">
        <v>45</v>
      </c>
      <c r="B36" s="6">
        <v>2</v>
      </c>
      <c r="C36" s="3">
        <v>0</v>
      </c>
      <c r="D36" s="3">
        <f t="shared" si="3"/>
        <v>0</v>
      </c>
    </row>
    <row r="37" spans="1:4" ht="150" x14ac:dyDescent="0.25">
      <c r="A37" s="2" t="s">
        <v>42</v>
      </c>
      <c r="B37" s="6">
        <v>0</v>
      </c>
      <c r="C37" s="3">
        <v>0</v>
      </c>
      <c r="D37" s="3">
        <f t="shared" si="3"/>
        <v>0</v>
      </c>
    </row>
    <row r="38" spans="1:4" ht="28.5" customHeight="1" x14ac:dyDescent="0.25">
      <c r="A38" s="2" t="s">
        <v>28</v>
      </c>
      <c r="B38" s="6">
        <v>0</v>
      </c>
      <c r="C38" s="3">
        <v>0</v>
      </c>
      <c r="D38" s="3">
        <f t="shared" si="3"/>
        <v>0</v>
      </c>
    </row>
    <row r="39" spans="1:4" ht="30" x14ac:dyDescent="0.25">
      <c r="A39" s="7" t="s">
        <v>26</v>
      </c>
      <c r="B39" s="6">
        <v>1</v>
      </c>
      <c r="C39" s="3">
        <v>0</v>
      </c>
      <c r="D39" s="3">
        <f t="shared" si="3"/>
        <v>0</v>
      </c>
    </row>
    <row r="40" spans="1:4" x14ac:dyDescent="0.25">
      <c r="A40" s="2"/>
    </row>
    <row r="41" spans="1:4" x14ac:dyDescent="0.25">
      <c r="A41" s="7" t="s">
        <v>12</v>
      </c>
      <c r="B41" s="6">
        <v>1</v>
      </c>
      <c r="C41" s="3">
        <v>0</v>
      </c>
      <c r="D41" s="3">
        <f t="shared" ref="D41" si="4">PRODUCT(B41:C41)</f>
        <v>0</v>
      </c>
    </row>
    <row r="43" spans="1:4" ht="15.75" x14ac:dyDescent="0.25">
      <c r="A43" s="8" t="s">
        <v>22</v>
      </c>
    </row>
    <row r="44" spans="1:4" ht="75.75" customHeight="1" x14ac:dyDescent="0.25">
      <c r="A44" s="2" t="s">
        <v>33</v>
      </c>
      <c r="B44" s="12">
        <v>1</v>
      </c>
      <c r="C44" s="13">
        <v>0</v>
      </c>
      <c r="D44" s="13">
        <f t="shared" ref="D44" si="5">PRODUCT(B44:C44)</f>
        <v>0</v>
      </c>
    </row>
    <row r="45" spans="1:4" ht="45" x14ac:dyDescent="0.25">
      <c r="A45" s="2" t="s">
        <v>23</v>
      </c>
      <c r="B45" s="12">
        <v>0</v>
      </c>
      <c r="C45" s="13">
        <v>0</v>
      </c>
      <c r="D45" s="13">
        <f>PRODUCT(B45:C45)</f>
        <v>0</v>
      </c>
    </row>
    <row r="46" spans="1:4" x14ac:dyDescent="0.25">
      <c r="A46" s="7" t="s">
        <v>32</v>
      </c>
      <c r="B46" s="12">
        <v>3</v>
      </c>
      <c r="C46" s="13">
        <v>0</v>
      </c>
      <c r="D46" s="13">
        <f>PRODUCT(B46:C46)</f>
        <v>0</v>
      </c>
    </row>
    <row r="47" spans="1:4" x14ac:dyDescent="0.25">
      <c r="A47" s="7" t="s">
        <v>24</v>
      </c>
      <c r="B47" s="12">
        <v>6</v>
      </c>
      <c r="C47" s="13">
        <v>0</v>
      </c>
      <c r="D47" s="13">
        <f>PRODUCT(B47:C47)</f>
        <v>0</v>
      </c>
    </row>
    <row r="48" spans="1:4" x14ac:dyDescent="0.25">
      <c r="A48" s="2" t="s">
        <v>7</v>
      </c>
      <c r="B48" s="6">
        <v>4</v>
      </c>
      <c r="C48" s="3">
        <v>0</v>
      </c>
      <c r="D48" s="3">
        <f t="shared" ref="D48" si="6">PRODUCT(B48:C48)</f>
        <v>0</v>
      </c>
    </row>
    <row r="49" spans="1:4" x14ac:dyDescent="0.25">
      <c r="A49" s="2"/>
      <c r="B49" s="12"/>
      <c r="C49" s="13"/>
      <c r="D49" s="13"/>
    </row>
    <row r="50" spans="1:4" x14ac:dyDescent="0.25">
      <c r="A50" s="7" t="s">
        <v>31</v>
      </c>
      <c r="B50" s="6">
        <v>1</v>
      </c>
      <c r="C50" s="3">
        <v>0</v>
      </c>
      <c r="D50" s="3">
        <f t="shared" ref="D50" si="7">PRODUCT(B50:C50)</f>
        <v>0</v>
      </c>
    </row>
    <row r="51" spans="1:4" x14ac:dyDescent="0.25">
      <c r="A51" s="7"/>
    </row>
    <row r="52" spans="1:4" ht="18" customHeight="1" x14ac:dyDescent="0.25">
      <c r="A52" s="8" t="s">
        <v>13</v>
      </c>
      <c r="B52" s="5" t="s">
        <v>4</v>
      </c>
      <c r="C52" s="4" t="s">
        <v>5</v>
      </c>
      <c r="D52" s="4" t="s">
        <v>6</v>
      </c>
    </row>
    <row r="53" spans="1:4" ht="120" x14ac:dyDescent="0.25">
      <c r="A53" s="2" t="s">
        <v>39</v>
      </c>
      <c r="B53" s="6">
        <v>2</v>
      </c>
      <c r="C53" s="3">
        <v>0</v>
      </c>
      <c r="D53" s="3">
        <f t="shared" ref="D53:D60" si="8">PRODUCT(B53:C53)</f>
        <v>0</v>
      </c>
    </row>
    <row r="54" spans="1:4" ht="105" x14ac:dyDescent="0.25">
      <c r="A54" s="2" t="s">
        <v>37</v>
      </c>
      <c r="B54" s="6">
        <v>1</v>
      </c>
      <c r="C54" s="3">
        <v>0</v>
      </c>
      <c r="D54" s="3">
        <f t="shared" si="8"/>
        <v>0</v>
      </c>
    </row>
    <row r="55" spans="1:4" ht="30" x14ac:dyDescent="0.25">
      <c r="A55" s="2" t="s">
        <v>25</v>
      </c>
      <c r="B55" s="6">
        <v>3</v>
      </c>
      <c r="C55" s="3">
        <v>0</v>
      </c>
      <c r="D55" s="3">
        <f t="shared" si="8"/>
        <v>0</v>
      </c>
    </row>
    <row r="56" spans="1:4" x14ac:dyDescent="0.25">
      <c r="A56" s="7" t="s">
        <v>24</v>
      </c>
      <c r="B56" s="6">
        <v>6</v>
      </c>
      <c r="C56" s="3">
        <v>0</v>
      </c>
      <c r="D56" s="3">
        <f t="shared" si="8"/>
        <v>0</v>
      </c>
    </row>
    <row r="57" spans="1:4" x14ac:dyDescent="0.25">
      <c r="A57" s="2" t="s">
        <v>7</v>
      </c>
      <c r="B57" s="6">
        <v>6</v>
      </c>
      <c r="C57" s="3">
        <v>0</v>
      </c>
      <c r="D57" s="3">
        <f t="shared" si="8"/>
        <v>0</v>
      </c>
    </row>
    <row r="58" spans="1:4" ht="45" x14ac:dyDescent="0.25">
      <c r="A58" s="7" t="s">
        <v>45</v>
      </c>
      <c r="B58" s="6">
        <v>3</v>
      </c>
      <c r="C58" s="3">
        <v>0</v>
      </c>
      <c r="D58" s="3">
        <f t="shared" si="8"/>
        <v>0</v>
      </c>
    </row>
    <row r="59" spans="1:4" ht="150" x14ac:dyDescent="0.25">
      <c r="A59" s="2" t="s">
        <v>42</v>
      </c>
      <c r="B59" s="6">
        <v>1</v>
      </c>
      <c r="C59" s="3">
        <v>0</v>
      </c>
      <c r="D59" s="3">
        <f t="shared" si="8"/>
        <v>0</v>
      </c>
    </row>
    <row r="60" spans="1:4" ht="30" x14ac:dyDescent="0.25">
      <c r="A60" s="2" t="s">
        <v>28</v>
      </c>
      <c r="B60" s="6">
        <v>1</v>
      </c>
      <c r="C60" s="3">
        <v>0</v>
      </c>
      <c r="D60" s="3">
        <f t="shared" si="8"/>
        <v>0</v>
      </c>
    </row>
    <row r="61" spans="1:4" ht="30" x14ac:dyDescent="0.25">
      <c r="A61" s="7" t="s">
        <v>26</v>
      </c>
      <c r="B61" s="6">
        <v>1</v>
      </c>
      <c r="C61" s="3">
        <v>0</v>
      </c>
      <c r="D61" s="3">
        <f t="shared" ref="D61" si="9">PRODUCT(B61:C61)</f>
        <v>0</v>
      </c>
    </row>
    <row r="62" spans="1:4" x14ac:dyDescent="0.25">
      <c r="A62" s="2"/>
    </row>
    <row r="63" spans="1:4" x14ac:dyDescent="0.25">
      <c r="A63" s="7" t="s">
        <v>14</v>
      </c>
      <c r="B63" s="6">
        <v>1</v>
      </c>
      <c r="C63" s="3">
        <v>0</v>
      </c>
      <c r="D63" s="3">
        <f t="shared" ref="D63" si="10">PRODUCT(B63:C63)</f>
        <v>0</v>
      </c>
    </row>
    <row r="65" spans="1:4" ht="15.75" x14ac:dyDescent="0.25">
      <c r="A65" s="8" t="s">
        <v>15</v>
      </c>
      <c r="B65" s="5" t="s">
        <v>4</v>
      </c>
      <c r="C65" s="4" t="s">
        <v>5</v>
      </c>
      <c r="D65" s="4" t="s">
        <v>6</v>
      </c>
    </row>
    <row r="66" spans="1:4" ht="120" x14ac:dyDescent="0.25">
      <c r="A66" s="2" t="s">
        <v>39</v>
      </c>
      <c r="B66" s="6">
        <v>2</v>
      </c>
      <c r="C66" s="3">
        <v>0</v>
      </c>
      <c r="D66" s="3">
        <f t="shared" ref="D66:D73" si="11">PRODUCT(B66:C66)</f>
        <v>0</v>
      </c>
    </row>
    <row r="67" spans="1:4" ht="105" x14ac:dyDescent="0.25">
      <c r="A67" s="2" t="s">
        <v>36</v>
      </c>
      <c r="B67" s="6">
        <v>1</v>
      </c>
      <c r="C67" s="3">
        <v>0</v>
      </c>
      <c r="D67" s="3">
        <f t="shared" si="11"/>
        <v>0</v>
      </c>
    </row>
    <row r="68" spans="1:4" ht="30" x14ac:dyDescent="0.25">
      <c r="A68" s="2" t="s">
        <v>25</v>
      </c>
      <c r="B68" s="6">
        <v>3</v>
      </c>
      <c r="C68" s="3">
        <v>0</v>
      </c>
      <c r="D68" s="3">
        <f t="shared" si="11"/>
        <v>0</v>
      </c>
    </row>
    <row r="69" spans="1:4" x14ac:dyDescent="0.25">
      <c r="A69" s="7" t="s">
        <v>24</v>
      </c>
      <c r="B69" s="6">
        <v>6</v>
      </c>
      <c r="C69" s="3">
        <v>0</v>
      </c>
      <c r="D69" s="3">
        <f t="shared" si="11"/>
        <v>0</v>
      </c>
    </row>
    <row r="70" spans="1:4" x14ac:dyDescent="0.25">
      <c r="A70" s="2" t="s">
        <v>7</v>
      </c>
      <c r="B70" s="6">
        <v>6</v>
      </c>
      <c r="C70" s="3">
        <v>0</v>
      </c>
      <c r="D70" s="3">
        <f t="shared" si="11"/>
        <v>0</v>
      </c>
    </row>
    <row r="71" spans="1:4" ht="45" x14ac:dyDescent="0.25">
      <c r="A71" s="7" t="s">
        <v>45</v>
      </c>
      <c r="B71" s="6">
        <v>3</v>
      </c>
      <c r="C71" s="3">
        <v>0</v>
      </c>
      <c r="D71" s="3">
        <f t="shared" si="11"/>
        <v>0</v>
      </c>
    </row>
    <row r="72" spans="1:4" ht="150" x14ac:dyDescent="0.25">
      <c r="A72" s="2" t="s">
        <v>42</v>
      </c>
      <c r="B72" s="6">
        <v>1</v>
      </c>
      <c r="C72" s="3">
        <v>0</v>
      </c>
      <c r="D72" s="3">
        <f t="shared" si="11"/>
        <v>0</v>
      </c>
    </row>
    <row r="73" spans="1:4" ht="30" x14ac:dyDescent="0.25">
      <c r="A73" s="2" t="s">
        <v>28</v>
      </c>
      <c r="B73" s="6">
        <v>1</v>
      </c>
      <c r="C73" s="3">
        <v>0</v>
      </c>
      <c r="D73" s="3">
        <f t="shared" si="11"/>
        <v>0</v>
      </c>
    </row>
    <row r="74" spans="1:4" ht="30" x14ac:dyDescent="0.25">
      <c r="A74" s="7" t="s">
        <v>26</v>
      </c>
      <c r="B74" s="6">
        <v>1</v>
      </c>
      <c r="C74" s="3">
        <v>0</v>
      </c>
      <c r="D74" s="3">
        <f t="shared" ref="D74" si="12">PRODUCT(B74:C74)</f>
        <v>0</v>
      </c>
    </row>
    <row r="75" spans="1:4" x14ac:dyDescent="0.25">
      <c r="A75" s="2"/>
    </row>
    <row r="76" spans="1:4" x14ac:dyDescent="0.25">
      <c r="A76" s="7" t="s">
        <v>16</v>
      </c>
      <c r="B76" s="6">
        <v>1</v>
      </c>
      <c r="C76" s="3">
        <v>0</v>
      </c>
      <c r="D76" s="3">
        <f>PRODUCT(B76:C76)</f>
        <v>0</v>
      </c>
    </row>
    <row r="78" spans="1:4" ht="15.75" x14ac:dyDescent="0.25">
      <c r="A78" s="8" t="s">
        <v>17</v>
      </c>
      <c r="B78" s="5" t="s">
        <v>4</v>
      </c>
      <c r="C78" s="4" t="s">
        <v>5</v>
      </c>
      <c r="D78" s="4" t="s">
        <v>6</v>
      </c>
    </row>
    <row r="79" spans="1:4" ht="122.25" customHeight="1" x14ac:dyDescent="0.25">
      <c r="A79" s="2" t="s">
        <v>40</v>
      </c>
      <c r="B79" s="6">
        <v>1</v>
      </c>
      <c r="C79" s="3">
        <v>0</v>
      </c>
      <c r="D79" s="3">
        <f t="shared" ref="D79:D87" si="13">PRODUCT(B79:C79)</f>
        <v>0</v>
      </c>
    </row>
    <row r="80" spans="1:4" ht="105" x14ac:dyDescent="0.25">
      <c r="A80" s="2" t="s">
        <v>36</v>
      </c>
      <c r="B80" s="6">
        <v>1</v>
      </c>
      <c r="C80" s="3">
        <v>0</v>
      </c>
      <c r="D80" s="3">
        <f t="shared" si="13"/>
        <v>0</v>
      </c>
    </row>
    <row r="81" spans="1:4" ht="47.25" customHeight="1" x14ac:dyDescent="0.25">
      <c r="A81" s="2" t="s">
        <v>27</v>
      </c>
      <c r="B81" s="6">
        <v>4</v>
      </c>
      <c r="C81" s="3">
        <v>0</v>
      </c>
      <c r="D81" s="3">
        <f t="shared" si="13"/>
        <v>0</v>
      </c>
    </row>
    <row r="82" spans="1:4" x14ac:dyDescent="0.25">
      <c r="A82" s="7" t="s">
        <v>24</v>
      </c>
      <c r="B82" s="6">
        <v>6</v>
      </c>
      <c r="C82" s="3">
        <v>0</v>
      </c>
      <c r="D82" s="3">
        <f t="shared" si="13"/>
        <v>0</v>
      </c>
    </row>
    <row r="83" spans="1:4" x14ac:dyDescent="0.25">
      <c r="A83" s="2" t="s">
        <v>7</v>
      </c>
      <c r="B83" s="6">
        <v>4</v>
      </c>
      <c r="C83" s="3">
        <v>0</v>
      </c>
      <c r="D83" s="3">
        <f t="shared" si="13"/>
        <v>0</v>
      </c>
    </row>
    <row r="84" spans="1:4" ht="45" x14ac:dyDescent="0.25">
      <c r="A84" s="7" t="s">
        <v>45</v>
      </c>
      <c r="B84" s="6">
        <v>2</v>
      </c>
      <c r="C84" s="3">
        <v>0</v>
      </c>
      <c r="D84" s="3">
        <f t="shared" si="13"/>
        <v>0</v>
      </c>
    </row>
    <row r="85" spans="1:4" ht="150" x14ac:dyDescent="0.25">
      <c r="A85" s="2" t="s">
        <v>42</v>
      </c>
      <c r="B85" s="6">
        <v>1</v>
      </c>
      <c r="C85" s="3">
        <v>0</v>
      </c>
      <c r="D85" s="3">
        <f t="shared" si="13"/>
        <v>0</v>
      </c>
    </row>
    <row r="86" spans="1:4" ht="30" x14ac:dyDescent="0.25">
      <c r="A86" s="2" t="s">
        <v>28</v>
      </c>
      <c r="B86" s="6">
        <v>1</v>
      </c>
      <c r="C86" s="3">
        <v>0</v>
      </c>
      <c r="D86" s="3">
        <f t="shared" si="13"/>
        <v>0</v>
      </c>
    </row>
    <row r="87" spans="1:4" ht="30" x14ac:dyDescent="0.25">
      <c r="A87" s="7" t="s">
        <v>26</v>
      </c>
      <c r="B87" s="6">
        <v>1</v>
      </c>
      <c r="C87" s="3">
        <v>0</v>
      </c>
      <c r="D87" s="3">
        <f t="shared" si="13"/>
        <v>0</v>
      </c>
    </row>
    <row r="88" spans="1:4" x14ac:dyDescent="0.25">
      <c r="A88" s="2"/>
    </row>
    <row r="89" spans="1:4" x14ac:dyDescent="0.25">
      <c r="A89" s="7" t="s">
        <v>18</v>
      </c>
      <c r="B89" s="6">
        <v>1</v>
      </c>
      <c r="C89" s="3">
        <v>0</v>
      </c>
      <c r="D89" s="3">
        <f t="shared" ref="D89" si="14">PRODUCT(B89:C89)</f>
        <v>0</v>
      </c>
    </row>
    <row r="90" spans="1:4" x14ac:dyDescent="0.25">
      <c r="A90" s="7"/>
    </row>
    <row r="91" spans="1:4" ht="30" x14ac:dyDescent="0.25">
      <c r="A91" s="7" t="s">
        <v>46</v>
      </c>
      <c r="B91" s="6">
        <v>1</v>
      </c>
      <c r="C91" s="3">
        <v>0</v>
      </c>
      <c r="D91" s="3">
        <f t="shared" ref="D91:D92" si="15">PRODUCT(B91:C91)</f>
        <v>0</v>
      </c>
    </row>
    <row r="92" spans="1:4" ht="30" x14ac:dyDescent="0.25">
      <c r="A92" s="7" t="s">
        <v>34</v>
      </c>
      <c r="B92" s="6">
        <v>1</v>
      </c>
      <c r="C92" s="3">
        <v>0</v>
      </c>
      <c r="D92" s="3">
        <f t="shared" si="15"/>
        <v>0</v>
      </c>
    </row>
    <row r="93" spans="1:4" x14ac:dyDescent="0.25">
      <c r="A93" s="7" t="s">
        <v>30</v>
      </c>
      <c r="B93" s="6">
        <v>3</v>
      </c>
      <c r="C93" s="3">
        <v>0</v>
      </c>
      <c r="D93" s="3">
        <f t="shared" ref="D93:D94" si="16">PRODUCT(B93:C93)</f>
        <v>0</v>
      </c>
    </row>
    <row r="94" spans="1:4" x14ac:dyDescent="0.25">
      <c r="A94" s="7" t="s">
        <v>29</v>
      </c>
      <c r="B94" s="6">
        <v>1</v>
      </c>
      <c r="C94" s="3">
        <v>0</v>
      </c>
      <c r="D94" s="3">
        <f t="shared" si="16"/>
        <v>0</v>
      </c>
    </row>
    <row r="95" spans="1:4" x14ac:dyDescent="0.25">
      <c r="A95" s="7" t="s">
        <v>35</v>
      </c>
      <c r="B95" s="6">
        <v>1</v>
      </c>
      <c r="C95" s="3">
        <v>0</v>
      </c>
      <c r="D95" s="3">
        <f t="shared" ref="D95" si="17">PRODUCT(B95:C95)</f>
        <v>0</v>
      </c>
    </row>
    <row r="96" spans="1:4" x14ac:dyDescent="0.25">
      <c r="A96" s="7" t="s">
        <v>41</v>
      </c>
      <c r="B96" s="6">
        <v>1</v>
      </c>
      <c r="C96" s="3">
        <v>0</v>
      </c>
      <c r="D96" s="3">
        <f t="shared" ref="D96" si="18">PRODUCT(B96:C96)</f>
        <v>0</v>
      </c>
    </row>
    <row r="97" spans="1:4" ht="60" x14ac:dyDescent="0.25">
      <c r="A97" s="7" t="s">
        <v>44</v>
      </c>
      <c r="B97" s="6">
        <v>1</v>
      </c>
      <c r="C97" s="3">
        <v>0</v>
      </c>
      <c r="D97" s="3">
        <f t="shared" ref="D97" si="19">PRODUCT(B97:C97)</f>
        <v>0</v>
      </c>
    </row>
    <row r="98" spans="1:4" x14ac:dyDescent="0.25">
      <c r="A98" s="7"/>
    </row>
    <row r="99" spans="1:4" x14ac:dyDescent="0.25">
      <c r="A99" s="7"/>
    </row>
    <row r="100" spans="1:4" s="9" customFormat="1" ht="15.75" x14ac:dyDescent="0.25">
      <c r="A100" s="1"/>
      <c r="B100" s="8"/>
      <c r="C100" s="11"/>
      <c r="D100" s="11"/>
    </row>
    <row r="101" spans="1:4" x14ac:dyDescent="0.25">
      <c r="A101" s="1" t="s">
        <v>19</v>
      </c>
      <c r="D101" s="3">
        <f>SUM(D5:D13)+D15+SUM(D18:D26)+D28+SUM(D31:D39)+D41+SUM(D44:D48)+D50+SUM(D53:D61)+D63+SUM(D66:D74)+D76+SUM(D79:D87)+D89+SUM(D91:D96)+D97</f>
        <v>0</v>
      </c>
    </row>
    <row r="102" spans="1:4" x14ac:dyDescent="0.25">
      <c r="A102" s="1" t="s">
        <v>20</v>
      </c>
      <c r="D102" s="3">
        <f>D101*0.21</f>
        <v>0</v>
      </c>
    </row>
    <row r="103" spans="1:4" ht="15.75" x14ac:dyDescent="0.25">
      <c r="A103" s="9" t="s">
        <v>21</v>
      </c>
      <c r="D103" s="3">
        <f>D101*1.21</f>
        <v>0</v>
      </c>
    </row>
  </sheetData>
  <pageMargins left="0.70866141732283472" right="0.70866141732283472" top="0.78740157480314965" bottom="0.78740157480314965" header="0.31496062992125984" footer="0.31496062992125984"/>
  <pageSetup paperSize="9" scale="77" fitToHeight="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Slavík Zdeněk, Mgr.</dc:creator>
  <cp:lastModifiedBy>Slavík Zdeněk, Mgr.</cp:lastModifiedBy>
  <cp:lastPrinted>2025-01-15T14:19:01Z</cp:lastPrinted>
  <dcterms:created xsi:type="dcterms:W3CDTF">2024-06-26T12:37:50Z</dcterms:created>
  <dcterms:modified xsi:type="dcterms:W3CDTF">2025-07-04T09:32:32Z</dcterms:modified>
</cp:coreProperties>
</file>