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defaultThemeVersion="124226"/>
  <bookViews>
    <workbookView xWindow="28680" yWindow="65416" windowWidth="29040" windowHeight="15720" activeTab="2"/>
  </bookViews>
  <sheets>
    <sheet name="Rekapitulace 903" sheetId="13" r:id="rId1"/>
    <sheet name="Soubor 903" sheetId="11" r:id="rId2"/>
    <sheet name="mimořádné události" sheetId="9" r:id="rId3"/>
  </sheets>
  <definedNames/>
  <calcPr calcId="191029"/>
  <extLst/>
</workbook>
</file>

<file path=xl/sharedStrings.xml><?xml version="1.0" encoding="utf-8"?>
<sst xmlns="http://schemas.openxmlformats.org/spreadsheetml/2006/main" count="827" uniqueCount="118">
  <si>
    <t>1.</t>
  </si>
  <si>
    <t>KONTROLNÍ ČINNOSTI</t>
  </si>
  <si>
    <t>1.1</t>
  </si>
  <si>
    <t>1 × za 6 měsíců</t>
  </si>
  <si>
    <t>1.2</t>
  </si>
  <si>
    <t>1.3</t>
  </si>
  <si>
    <t>1.4</t>
  </si>
  <si>
    <t>1.5</t>
  </si>
  <si>
    <t>2.</t>
  </si>
  <si>
    <t>SERVISNÍ, ÚDRŽBOVÉ A REVIZNÍ ČINNOSTI</t>
  </si>
  <si>
    <t>2.1</t>
  </si>
  <si>
    <t>1 x ročně</t>
  </si>
  <si>
    <t>2.2</t>
  </si>
  <si>
    <t>2.3</t>
  </si>
  <si>
    <t>x</t>
  </si>
  <si>
    <t>2.4</t>
  </si>
  <si>
    <t>1.6</t>
  </si>
  <si>
    <t>Kontrola všech funkcí hlavního videoserveru včetně kontorly disků záznamového zařízení, test všech druhů vazeb na ŘS</t>
  </si>
  <si>
    <t>Kontrola záložního videoserveru, jeho správa a kontrola funkčnosti, kontrola archivace, redundance, kontola návaznosti do nadřazených systému</t>
  </si>
  <si>
    <t xml:space="preserve">Kontrola subfederace serveru </t>
  </si>
  <si>
    <t>Kontrola vytápění krytu kamer</t>
  </si>
  <si>
    <t>Vizuální kontrola kvality obrazu kamery</t>
  </si>
  <si>
    <t>SW kontrola kamer vč. případného upgradu FW</t>
  </si>
  <si>
    <t>1x za rok</t>
  </si>
  <si>
    <t>3x</t>
  </si>
  <si>
    <t>1 × za 2 měsíce</t>
  </si>
  <si>
    <t>1x</t>
  </si>
  <si>
    <t>2x</t>
  </si>
  <si>
    <t>PC 903 Kamerový systém - videodetekce</t>
  </si>
  <si>
    <t>Kompletní profylaxe funkčnosti kamer a ověření jejich funkncí, ověření funkcí termálních kamer a jejich kalibrace, včetně profylaxe ovládaích klávensic a pultů, nastavení SW vybavení VMS</t>
  </si>
  <si>
    <t>Kontrola funkčnosti otočných kame a funkcí přísvitu</t>
  </si>
  <si>
    <t>Čištění krytu kamery včetně zorného pole kamery</t>
  </si>
  <si>
    <t>Vizuální kontrola těsnosti tubusu kamery.</t>
  </si>
  <si>
    <t xml:space="preserve">Vizuální kontrola konzole (stav konstrukce, dotažení matic), vizuální kontrola kamerového držáku (stav držáku, dotažení matic, uchycení pojistného lanka) </t>
  </si>
  <si>
    <t xml:space="preserve">Kontrola kabelů a kabelové trasy mezi rozvaděčem a kamerou (kontrola stavu a uchycení kabelové trasy a kabelů), kontrola stavu napojení kabelů/kabelové trasy do kamery a do rozvaděče. </t>
  </si>
  <si>
    <t>Kontrola funkčnostii venkovních monitorů na zastávkách</t>
  </si>
  <si>
    <t>Kontrola těsnosti venkovních monitorů na zastávkách</t>
  </si>
  <si>
    <t xml:space="preserve">Profylaxe operátorských pracovišť, včetně vyčištění </t>
  </si>
  <si>
    <t>Revize elektrického připojení</t>
  </si>
  <si>
    <t>1x za 2 roky</t>
  </si>
  <si>
    <t>1x za měsíc</t>
  </si>
  <si>
    <t>1x za 3 měsíce</t>
  </si>
  <si>
    <t>2.5</t>
  </si>
  <si>
    <t>2.6</t>
  </si>
  <si>
    <t>2.7</t>
  </si>
  <si>
    <t>2.8</t>
  </si>
  <si>
    <t>2.9</t>
  </si>
  <si>
    <t>2.10</t>
  </si>
  <si>
    <t>PC 903 Kamerový systém - CCTV</t>
  </si>
  <si>
    <t>Kontrola všech funkcí  videodetekčního SW, test všech druhů vazby na ŘS</t>
  </si>
  <si>
    <t>Kontrola stavu uživatelské stanice videodetekce v PTO a BKOM, monitoru, funkčnosti klávesnice</t>
  </si>
  <si>
    <t>Kontrola stavu uživatelské stanice videodetekce v DPMB, monitoru, funkčnosti klávesnice monitoru, funkčnosti klávesnice</t>
  </si>
  <si>
    <t>Kontrola detekčních masek videodetekce, kontrola nastavení pohledů kamer.</t>
  </si>
  <si>
    <t xml:space="preserve">Kontrola nastavení algoritmů,  kontrola funkcí filtrace systému </t>
  </si>
  <si>
    <t>Kontrola funkce automatického záskoku (redundance) serverů</t>
  </si>
  <si>
    <t>Monitoring kvality videostreamů pro videodetekci, dle požadavků výrobce</t>
  </si>
  <si>
    <t>Zálohování a správa konfiguračních souborů videoanalyzátorů a řídícich serverů. Prováděná pověřeným zástupcem výrobce videodetekčního systému.</t>
  </si>
  <si>
    <t>1.7</t>
  </si>
  <si>
    <t>1.8</t>
  </si>
  <si>
    <t>Profylaxe videdetekčního zařízení včetně nastavení a fyzické zkoušky s vyhodnocením</t>
  </si>
  <si>
    <t>Revize elektrického připojení a vydání revizní zprávy</t>
  </si>
  <si>
    <t>PC 903 Kamerový systém - aktivní prvky komunikační a kamerové sítě</t>
  </si>
  <si>
    <t>Kontrola nastavení aktivních prvků komunikační a kamerové sítě - Switch, Router v rámci tunelu a PTO</t>
  </si>
  <si>
    <t>Kontrola aktualizace FW komunikačních bodů včetně případního upgradu</t>
  </si>
  <si>
    <t>Kontrola teploty a stavu jednotlivých HW komponent u hlavních aktivních prvků CCTV</t>
  </si>
  <si>
    <t>Kontrola a testování redundance centrálních prvků</t>
  </si>
  <si>
    <t>Kontrola logů na síťových jednotkách</t>
  </si>
  <si>
    <t>Monitoring optického výkonu trancieverů a kontrola přenosových  parametrů optických linek</t>
  </si>
  <si>
    <t>Zálohování a správa konfiguračních souborů kritických prvků</t>
  </si>
  <si>
    <t>Kontrola konfigurací VLAN</t>
  </si>
  <si>
    <t>Kontrola vytíženosti jednotlivých switchů</t>
  </si>
  <si>
    <t>Kontrola datové propustnosti, zátěžový test</t>
  </si>
  <si>
    <t>Kontrola přenosu dat do nadřazených systému v rámci tunelu a PTO</t>
  </si>
  <si>
    <t>1.9</t>
  </si>
  <si>
    <t>1.10</t>
  </si>
  <si>
    <t>1.11</t>
  </si>
  <si>
    <t xml:space="preserve">Revize celé datové sítě CCTV </t>
  </si>
  <si>
    <t>Revize elektrického zařízení</t>
  </si>
  <si>
    <t>Revizní technik s příslušným oprávněním</t>
  </si>
  <si>
    <t>Servisní organizace</t>
  </si>
  <si>
    <t>903a</t>
  </si>
  <si>
    <t>903b</t>
  </si>
  <si>
    <t>903c</t>
  </si>
  <si>
    <t>cena za rok</t>
  </si>
  <si>
    <t>cena za měsíc</t>
  </si>
  <si>
    <t>HODINOVÉ SAZBY pro servisní činnost při odstraňování havárií nebo oprav po nepředvídatelných událostech</t>
  </si>
  <si>
    <t>Dodatečné služby - Sazby</t>
  </si>
  <si>
    <t>Hodinová sazba servisního technika 7:30-15:30 hod</t>
  </si>
  <si>
    <t>Hodinová sazba servisního technika 15:30-7:30 hod</t>
  </si>
  <si>
    <t>Hodinová sazba servisního technika ve dnech prac.klidu</t>
  </si>
  <si>
    <t>Hodinová sazba servisního technika ve svátek</t>
  </si>
  <si>
    <t>Hodinová sazba servisního IT a SW specialisty, projektový manager 7:30-15:30 hod</t>
  </si>
  <si>
    <t>Hodinová sazba servisního IT a SW specialisty, projektový manager 15:30-7:30 hod</t>
  </si>
  <si>
    <t>Hodinová sazba servisního IT a SW specialisty, projektový manager ve dnech prac klidu</t>
  </si>
  <si>
    <t>Hodinová sazba servisního IT a SW specialisty, projektový manager ve svátek</t>
  </si>
  <si>
    <t>počet</t>
  </si>
  <si>
    <t>Cena celkem bez DPH</t>
  </si>
  <si>
    <t>Zajištění servisní pohotovosti - 24/7</t>
  </si>
  <si>
    <t>cena jedn.</t>
  </si>
  <si>
    <t>m.j.</t>
  </si>
  <si>
    <t>měsíc</t>
  </si>
  <si>
    <t>Servisní a poruchová služby na CCTV, videodetekci a datovou síť</t>
  </si>
  <si>
    <t>Roční paušální poplatek za držení pohotovosti s výjezdem do 24 hod</t>
  </si>
  <si>
    <t>cena měsíčně</t>
  </si>
  <si>
    <t>Servisní a poruchová služby na CCTV, videodetekci a datovou síť (903 - MMB)</t>
  </si>
  <si>
    <t>Prodloužení TT z Osové ke Kampusu MU Bohunicích - Provozní soubor  PC 903  financováno MMB</t>
  </si>
  <si>
    <t>celkem bez DPH</t>
  </si>
  <si>
    <t>Cena za rok bez DPH</t>
  </si>
  <si>
    <t>cena za rok bez DPH</t>
  </si>
  <si>
    <t>cena bez DPH</t>
  </si>
  <si>
    <t>Cena za jednotku bez DPH</t>
  </si>
  <si>
    <t xml:space="preserve">Odhadovaný počet </t>
  </si>
  <si>
    <t>Cena za odhad</t>
  </si>
  <si>
    <t xml:space="preserve">Celková cena </t>
  </si>
  <si>
    <t>Dodatečné služby - sazby (cena za odhad)</t>
  </si>
  <si>
    <t>Doprava - Čas na cestě (v hodinách)</t>
  </si>
  <si>
    <t xml:space="preserve">Doprava za ujetý kilometr </t>
  </si>
  <si>
    <t>300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</si>
</sst>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0"/>
      <name val="Arial CE"/>
      <family val="2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0"/>
      <name val="Arial CE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8000860214233"/>
      </bottom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theme="4"/>
      </top>
      <bottom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0">
      <alignment/>
      <protection/>
    </xf>
    <xf numFmtId="0" fontId="3" fillId="0" borderId="0" applyProtection="0">
      <alignment/>
    </xf>
  </cellStyleXfs>
  <cellXfs count="58">
    <xf numFmtId="0" fontId="0" fillId="0" borderId="0" xfId="0"/>
    <xf numFmtId="0" fontId="0" fillId="0" borderId="3" xfId="0" applyBorder="1"/>
    <xf numFmtId="0" fontId="2" fillId="0" borderId="1" xfId="20"/>
    <xf numFmtId="0" fontId="2" fillId="0" borderId="3" xfId="21" applyBorder="1"/>
    <xf numFmtId="0" fontId="2" fillId="0" borderId="1" xfId="20" applyAlignment="1">
      <alignment horizontal="left" wrapText="1"/>
    </xf>
    <xf numFmtId="0" fontId="4" fillId="0" borderId="2" xfId="22"/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" fontId="0" fillId="0" borderId="0" xfId="0" applyNumberFormat="1" applyAlignment="1">
      <alignment wrapText="1"/>
    </xf>
    <xf numFmtId="0" fontId="2" fillId="0" borderId="1" xfId="20" applyProtection="1">
      <protection locked="0"/>
    </xf>
    <xf numFmtId="0" fontId="2" fillId="0" borderId="1" xfId="20" applyAlignment="1">
      <alignment horizontal="left"/>
    </xf>
    <xf numFmtId="0" fontId="2" fillId="0" borderId="1" xfId="20" applyAlignment="1">
      <alignment horizontal="right"/>
    </xf>
    <xf numFmtId="0" fontId="3" fillId="0" borderId="3" xfId="23" applyFont="1" applyBorder="1" applyAlignment="1">
      <alignment horizontal="center"/>
      <protection/>
    </xf>
    <xf numFmtId="0" fontId="3" fillId="0" borderId="3" xfId="23" applyFont="1" applyBorder="1" applyAlignment="1">
      <alignment horizontal="left"/>
      <protection/>
    </xf>
    <xf numFmtId="0" fontId="3" fillId="0" borderId="3" xfId="24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8" fillId="0" borderId="2" xfId="22" applyFont="1" applyAlignment="1">
      <alignment/>
    </xf>
    <xf numFmtId="0" fontId="2" fillId="0" borderId="1" xfId="20" applyAlignment="1">
      <alignment horizontal="center" wrapText="1"/>
    </xf>
    <xf numFmtId="164" fontId="0" fillId="0" borderId="3" xfId="0" applyNumberFormat="1" applyBorder="1"/>
    <xf numFmtId="0" fontId="2" fillId="0" borderId="1" xfId="20" applyAlignment="1" applyProtection="1">
      <alignment wrapText="1"/>
      <protection locked="0"/>
    </xf>
    <xf numFmtId="4" fontId="2" fillId="0" borderId="1" xfId="20" applyNumberFormat="1" applyAlignment="1">
      <alignment horizontal="center" wrapText="1"/>
    </xf>
    <xf numFmtId="4" fontId="7" fillId="0" borderId="3" xfId="0" applyNumberFormat="1" applyFont="1" applyBorder="1"/>
    <xf numFmtId="0" fontId="2" fillId="0" borderId="3" xfId="21" applyFill="1" applyBorder="1" applyAlignment="1">
      <alignment horizontal="left"/>
    </xf>
    <xf numFmtId="164" fontId="2" fillId="0" borderId="3" xfId="0" applyNumberFormat="1" applyFont="1" applyBorder="1"/>
    <xf numFmtId="0" fontId="10" fillId="0" borderId="3" xfId="0" applyFont="1" applyBorder="1"/>
    <xf numFmtId="164" fontId="10" fillId="0" borderId="3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1" fillId="2" borderId="3" xfId="0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5" fillId="0" borderId="3" xfId="0" applyNumberFormat="1" applyFont="1" applyBorder="1"/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12" fillId="0" borderId="4" xfId="23" applyFont="1" applyBorder="1" applyAlignment="1">
      <alignment horizontal="left"/>
      <protection/>
    </xf>
    <xf numFmtId="0" fontId="12" fillId="0" borderId="5" xfId="23" applyFont="1" applyBorder="1" applyAlignment="1">
      <alignment horizontal="left"/>
      <protection/>
    </xf>
    <xf numFmtId="4" fontId="7" fillId="0" borderId="0" xfId="0" applyNumberFormat="1" applyFont="1"/>
    <xf numFmtId="164" fontId="2" fillId="0" borderId="0" xfId="0" applyNumberFormat="1" applyFont="1"/>
    <xf numFmtId="164" fontId="10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3" fillId="0" borderId="6" xfId="23" applyFont="1" applyBorder="1" applyAlignment="1">
      <alignment horizontal="left"/>
      <protection/>
    </xf>
    <xf numFmtId="164" fontId="0" fillId="0" borderId="6" xfId="0" applyNumberFormat="1" applyBorder="1"/>
    <xf numFmtId="164" fontId="0" fillId="0" borderId="3" xfId="0" applyNumberFormat="1" applyBorder="1" applyAlignment="1">
      <alignment wrapText="1"/>
    </xf>
    <xf numFmtId="0" fontId="5" fillId="0" borderId="3" xfId="0" applyFont="1" applyBorder="1" applyAlignment="1">
      <alignment horizontal="left"/>
    </xf>
    <xf numFmtId="0" fontId="12" fillId="0" borderId="4" xfId="23" applyFont="1" applyBorder="1" applyAlignment="1">
      <alignment horizontal="left"/>
      <protection/>
    </xf>
    <xf numFmtId="0" fontId="12" fillId="0" borderId="5" xfId="23" applyFont="1" applyBorder="1" applyAlignment="1">
      <alignment horizontal="left"/>
      <protection/>
    </xf>
    <xf numFmtId="0" fontId="5" fillId="0" borderId="0" xfId="0" applyFont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2" fillId="0" borderId="7" xfId="20" applyBorder="1" applyAlignment="1">
      <alignment horizontal="center" vertical="center" wrapText="1"/>
    </xf>
    <xf numFmtId="0" fontId="2" fillId="0" borderId="0" xfId="2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3" xfId="20"/>
    <cellStyle name="Nadpis 4" xfId="21"/>
    <cellStyle name="Nadpis 1" xfId="22"/>
    <cellStyle name="normální_Příloha 8_Termíny" xfId="23"/>
    <cellStyle name="normální_Servis návrh Panenská  Spel souhrn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8C30-7084-46E8-AF04-EACF5B7842A5}">
  <dimension ref="A2:D8"/>
  <sheetViews>
    <sheetView view="pageBreakPreview" zoomScale="70" zoomScaleSheetLayoutView="70" workbookViewId="0" topLeftCell="A1">
      <selection activeCell="C5" sqref="C5"/>
    </sheetView>
  </sheetViews>
  <sheetFormatPr defaultColWidth="9.140625" defaultRowHeight="15"/>
  <cols>
    <col min="1" max="1" width="61.140625" style="26" customWidth="1"/>
    <col min="2" max="2" width="8.28125" style="33" customWidth="1"/>
    <col min="3" max="3" width="19.421875" style="26" customWidth="1"/>
    <col min="4" max="4" width="18.8515625" style="26" customWidth="1"/>
    <col min="5" max="5" width="23.00390625" style="26" customWidth="1"/>
    <col min="6" max="6" width="22.8515625" style="26" customWidth="1"/>
    <col min="7" max="7" width="23.140625" style="26" customWidth="1"/>
    <col min="8" max="8" width="9.140625" style="33" customWidth="1"/>
    <col min="9" max="28" width="5.7109375" style="26" customWidth="1"/>
    <col min="29" max="16384" width="9.140625" style="26" customWidth="1"/>
  </cols>
  <sheetData>
    <row r="2" spans="1:4" ht="31.5" customHeight="1">
      <c r="A2" s="49" t="s">
        <v>105</v>
      </c>
      <c r="B2" s="49"/>
      <c r="C2" s="49"/>
      <c r="D2" s="49"/>
    </row>
    <row r="3" spans="1:4" ht="37.5" customHeight="1">
      <c r="A3" s="31"/>
      <c r="C3" s="31"/>
      <c r="D3" s="31"/>
    </row>
    <row r="4" spans="1:4" ht="15">
      <c r="A4" s="50"/>
      <c r="B4" s="51"/>
      <c r="C4" s="28" t="s">
        <v>83</v>
      </c>
      <c r="D4" s="28" t="s">
        <v>84</v>
      </c>
    </row>
    <row r="5" spans="1:4" ht="15">
      <c r="A5" s="52" t="str">
        <f>'Soubor 903'!B1</f>
        <v>PC 903 Kamerový systém - CCTV</v>
      </c>
      <c r="B5" s="52"/>
      <c r="C5" s="29">
        <f>'Soubor 903'!E52</f>
        <v>0</v>
      </c>
      <c r="D5" s="39">
        <f>C5/12</f>
        <v>0</v>
      </c>
    </row>
    <row r="6" spans="1:4" ht="15">
      <c r="A6" s="47" t="s">
        <v>101</v>
      </c>
      <c r="B6" s="48"/>
      <c r="C6" s="29">
        <f>'mimořádné události'!F20</f>
        <v>0</v>
      </c>
      <c r="D6" s="40">
        <f>C6/12</f>
        <v>0</v>
      </c>
    </row>
    <row r="7" spans="1:4" ht="15">
      <c r="A7" s="35" t="s">
        <v>114</v>
      </c>
      <c r="B7" s="36"/>
      <c r="C7" s="29">
        <f>'mimořádné události'!H15</f>
        <v>0</v>
      </c>
      <c r="D7" s="40">
        <f>C7/12</f>
        <v>0</v>
      </c>
    </row>
    <row r="8" spans="1:4" ht="24.75" customHeight="1">
      <c r="A8" s="46" t="s">
        <v>106</v>
      </c>
      <c r="B8" s="46"/>
      <c r="C8" s="30">
        <f>SUM(C5:C7)</f>
        <v>0</v>
      </c>
      <c r="D8" s="41">
        <f>SUM(D5:D7)</f>
        <v>0</v>
      </c>
    </row>
    <row r="32" ht="31.5" customHeight="1"/>
  </sheetData>
  <mergeCells count="5">
    <mergeCell ref="A8:B8"/>
    <mergeCell ref="A6:B6"/>
    <mergeCell ref="A2:D2"/>
    <mergeCell ref="A4:B4"/>
    <mergeCell ref="A5:B5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2"/>
  <sheetViews>
    <sheetView view="pageBreakPreview" zoomScale="70" zoomScaleSheetLayoutView="70" workbookViewId="0" topLeftCell="A1">
      <pane ySplit="1" topLeftCell="A32" activePane="bottomLeft" state="frozen"/>
      <selection pane="topLeft" activeCell="D27" sqref="D27"/>
      <selection pane="bottomLeft" activeCell="E14" sqref="E14"/>
    </sheetView>
  </sheetViews>
  <sheetFormatPr defaultColWidth="9.140625" defaultRowHeight="15"/>
  <cols>
    <col min="1" max="1" width="9.140625" style="26" customWidth="1"/>
    <col min="2" max="2" width="75.7109375" style="33" customWidth="1"/>
    <col min="3" max="3" width="19.28125" style="26" customWidth="1"/>
    <col min="4" max="4" width="27.140625" style="26" customWidth="1"/>
    <col min="5" max="5" width="23.00390625" style="27" customWidth="1"/>
    <col min="6" max="6" width="23.140625" style="26" customWidth="1"/>
    <col min="7" max="7" width="20.57421875" style="33" customWidth="1"/>
    <col min="8" max="27" width="5.7109375" style="26" customWidth="1"/>
    <col min="28" max="16384" width="9.140625" style="26" customWidth="1"/>
  </cols>
  <sheetData>
    <row r="1" spans="1:27" ht="15">
      <c r="A1" s="24"/>
      <c r="B1" s="34" t="s">
        <v>48</v>
      </c>
      <c r="C1" s="24"/>
      <c r="D1" s="24" t="s">
        <v>110</v>
      </c>
      <c r="E1" s="25" t="s">
        <v>108</v>
      </c>
      <c r="F1" s="24" t="s">
        <v>80</v>
      </c>
      <c r="G1" s="32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5">
      <c r="A2" s="24" t="s">
        <v>0</v>
      </c>
      <c r="B2" s="32" t="s">
        <v>1</v>
      </c>
      <c r="C2" s="24"/>
      <c r="D2" s="24"/>
      <c r="E2" s="25"/>
      <c r="F2" s="24"/>
      <c r="G2" s="32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37.5" customHeight="1">
      <c r="A3" s="24" t="s">
        <v>2</v>
      </c>
      <c r="B3" s="32" t="s">
        <v>17</v>
      </c>
      <c r="C3" s="24" t="s">
        <v>40</v>
      </c>
      <c r="D3" s="24"/>
      <c r="E3" s="25">
        <f>D3*12</f>
        <v>0</v>
      </c>
      <c r="F3" s="24" t="s">
        <v>80</v>
      </c>
      <c r="G3" s="32" t="s">
        <v>79</v>
      </c>
      <c r="H3" s="24" t="s">
        <v>24</v>
      </c>
      <c r="I3" s="24" t="s">
        <v>24</v>
      </c>
      <c r="J3" s="24" t="s">
        <v>24</v>
      </c>
      <c r="K3" s="24" t="s">
        <v>24</v>
      </c>
      <c r="L3" s="24" t="s">
        <v>24</v>
      </c>
      <c r="M3" s="24" t="s">
        <v>24</v>
      </c>
      <c r="N3" s="24" t="s">
        <v>24</v>
      </c>
      <c r="O3" s="24" t="s">
        <v>24</v>
      </c>
      <c r="P3" s="24" t="s">
        <v>24</v>
      </c>
      <c r="Q3" s="24" t="s">
        <v>24</v>
      </c>
      <c r="R3" s="24" t="s">
        <v>24</v>
      </c>
      <c r="S3" s="24" t="s">
        <v>24</v>
      </c>
      <c r="T3" s="24" t="s">
        <v>24</v>
      </c>
      <c r="U3" s="24" t="s">
        <v>24</v>
      </c>
      <c r="V3" s="24" t="s">
        <v>24</v>
      </c>
      <c r="W3" s="24" t="s">
        <v>24</v>
      </c>
      <c r="X3" s="24" t="s">
        <v>24</v>
      </c>
      <c r="Y3" s="24" t="s">
        <v>24</v>
      </c>
      <c r="Z3" s="24" t="s">
        <v>24</v>
      </c>
      <c r="AA3" s="24" t="s">
        <v>24</v>
      </c>
    </row>
    <row r="4" spans="1:27" ht="31.5">
      <c r="A4" s="24" t="s">
        <v>4</v>
      </c>
      <c r="B4" s="32" t="s">
        <v>18</v>
      </c>
      <c r="C4" s="24" t="s">
        <v>40</v>
      </c>
      <c r="D4" s="24"/>
      <c r="E4" s="25">
        <f aca="true" t="shared" si="0" ref="E4:E5">D4*12</f>
        <v>0</v>
      </c>
      <c r="F4" s="24" t="s">
        <v>80</v>
      </c>
      <c r="G4" s="32" t="s">
        <v>79</v>
      </c>
      <c r="H4" s="24" t="s">
        <v>24</v>
      </c>
      <c r="I4" s="24" t="s">
        <v>24</v>
      </c>
      <c r="J4" s="24" t="s">
        <v>24</v>
      </c>
      <c r="K4" s="24" t="s">
        <v>24</v>
      </c>
      <c r="L4" s="24" t="s">
        <v>24</v>
      </c>
      <c r="M4" s="24" t="s">
        <v>24</v>
      </c>
      <c r="N4" s="24" t="s">
        <v>24</v>
      </c>
      <c r="O4" s="24" t="s">
        <v>24</v>
      </c>
      <c r="P4" s="24" t="s">
        <v>24</v>
      </c>
      <c r="Q4" s="24" t="s">
        <v>24</v>
      </c>
      <c r="R4" s="24" t="s">
        <v>24</v>
      </c>
      <c r="S4" s="24" t="s">
        <v>24</v>
      </c>
      <c r="T4" s="24" t="s">
        <v>24</v>
      </c>
      <c r="U4" s="24" t="s">
        <v>24</v>
      </c>
      <c r="V4" s="24" t="s">
        <v>24</v>
      </c>
      <c r="W4" s="24" t="s">
        <v>24</v>
      </c>
      <c r="X4" s="24" t="s">
        <v>24</v>
      </c>
      <c r="Y4" s="24" t="s">
        <v>24</v>
      </c>
      <c r="Z4" s="24" t="s">
        <v>24</v>
      </c>
      <c r="AA4" s="24" t="s">
        <v>24</v>
      </c>
    </row>
    <row r="5" spans="1:27" ht="15">
      <c r="A5" s="24" t="s">
        <v>5</v>
      </c>
      <c r="B5" s="32" t="s">
        <v>19</v>
      </c>
      <c r="C5" s="24" t="s">
        <v>40</v>
      </c>
      <c r="D5" s="24"/>
      <c r="E5" s="25">
        <f t="shared" si="0"/>
        <v>0</v>
      </c>
      <c r="F5" s="24" t="s">
        <v>80</v>
      </c>
      <c r="G5" s="32" t="s">
        <v>79</v>
      </c>
      <c r="H5" s="24" t="s">
        <v>24</v>
      </c>
      <c r="I5" s="24" t="s">
        <v>24</v>
      </c>
      <c r="J5" s="24" t="s">
        <v>24</v>
      </c>
      <c r="K5" s="24" t="s">
        <v>24</v>
      </c>
      <c r="L5" s="24" t="s">
        <v>24</v>
      </c>
      <c r="M5" s="24" t="s">
        <v>24</v>
      </c>
      <c r="N5" s="24" t="s">
        <v>24</v>
      </c>
      <c r="O5" s="24" t="s">
        <v>24</v>
      </c>
      <c r="P5" s="24" t="s">
        <v>24</v>
      </c>
      <c r="Q5" s="24" t="s">
        <v>24</v>
      </c>
      <c r="R5" s="24" t="s">
        <v>24</v>
      </c>
      <c r="S5" s="24" t="s">
        <v>24</v>
      </c>
      <c r="T5" s="24" t="s">
        <v>24</v>
      </c>
      <c r="U5" s="24" t="s">
        <v>24</v>
      </c>
      <c r="V5" s="24" t="s">
        <v>24</v>
      </c>
      <c r="W5" s="24" t="s">
        <v>24</v>
      </c>
      <c r="X5" s="24" t="s">
        <v>24</v>
      </c>
      <c r="Y5" s="24" t="s">
        <v>24</v>
      </c>
      <c r="Z5" s="24" t="s">
        <v>24</v>
      </c>
      <c r="AA5" s="24" t="s">
        <v>24</v>
      </c>
    </row>
    <row r="6" spans="1:27" ht="15">
      <c r="A6" s="24" t="s">
        <v>6</v>
      </c>
      <c r="B6" s="32" t="s">
        <v>20</v>
      </c>
      <c r="C6" s="24" t="s">
        <v>23</v>
      </c>
      <c r="D6" s="24"/>
      <c r="E6" s="25">
        <f>D6</f>
        <v>0</v>
      </c>
      <c r="F6" s="24" t="s">
        <v>80</v>
      </c>
      <c r="G6" s="32" t="s">
        <v>79</v>
      </c>
      <c r="H6" s="24"/>
      <c r="I6" s="24"/>
      <c r="J6" s="24"/>
      <c r="K6" s="24" t="s">
        <v>14</v>
      </c>
      <c r="L6" s="24"/>
      <c r="M6" s="24"/>
      <c r="N6" s="24"/>
      <c r="O6" s="24" t="s">
        <v>14</v>
      </c>
      <c r="P6" s="24"/>
      <c r="Q6" s="24"/>
      <c r="R6" s="24"/>
      <c r="S6" s="24" t="s">
        <v>14</v>
      </c>
      <c r="T6" s="24"/>
      <c r="U6" s="24"/>
      <c r="V6" s="24"/>
      <c r="W6" s="24" t="s">
        <v>14</v>
      </c>
      <c r="X6" s="24"/>
      <c r="Y6" s="24"/>
      <c r="Z6" s="24"/>
      <c r="AA6" s="24" t="s">
        <v>14</v>
      </c>
    </row>
    <row r="7" spans="1:27" ht="15">
      <c r="A7" s="24" t="s">
        <v>7</v>
      </c>
      <c r="B7" s="32" t="s">
        <v>21</v>
      </c>
      <c r="C7" s="24" t="s">
        <v>25</v>
      </c>
      <c r="D7" s="24"/>
      <c r="E7" s="25">
        <f>D7*6</f>
        <v>0</v>
      </c>
      <c r="F7" s="24" t="s">
        <v>80</v>
      </c>
      <c r="G7" s="32" t="s">
        <v>79</v>
      </c>
      <c r="H7" s="24" t="s">
        <v>26</v>
      </c>
      <c r="I7" s="24" t="s">
        <v>27</v>
      </c>
      <c r="J7" s="24" t="s">
        <v>26</v>
      </c>
      <c r="K7" s="24" t="s">
        <v>27</v>
      </c>
      <c r="L7" s="24" t="s">
        <v>26</v>
      </c>
      <c r="M7" s="24" t="s">
        <v>27</v>
      </c>
      <c r="N7" s="24" t="s">
        <v>26</v>
      </c>
      <c r="O7" s="24" t="s">
        <v>27</v>
      </c>
      <c r="P7" s="24" t="s">
        <v>26</v>
      </c>
      <c r="Q7" s="24" t="s">
        <v>27</v>
      </c>
      <c r="R7" s="24" t="s">
        <v>26</v>
      </c>
      <c r="S7" s="24" t="s">
        <v>27</v>
      </c>
      <c r="T7" s="24" t="s">
        <v>26</v>
      </c>
      <c r="U7" s="24" t="s">
        <v>27</v>
      </c>
      <c r="V7" s="24" t="s">
        <v>26</v>
      </c>
      <c r="W7" s="24" t="s">
        <v>27</v>
      </c>
      <c r="X7" s="24" t="s">
        <v>26</v>
      </c>
      <c r="Y7" s="24" t="s">
        <v>27</v>
      </c>
      <c r="Z7" s="24" t="s">
        <v>26</v>
      </c>
      <c r="AA7" s="24" t="s">
        <v>27</v>
      </c>
    </row>
    <row r="8" spans="1:27" ht="15">
      <c r="A8" s="24" t="s">
        <v>16</v>
      </c>
      <c r="B8" s="32" t="s">
        <v>22</v>
      </c>
      <c r="C8" s="24" t="s">
        <v>3</v>
      </c>
      <c r="D8" s="24"/>
      <c r="E8" s="25">
        <f>D8*2</f>
        <v>0</v>
      </c>
      <c r="F8" s="24" t="s">
        <v>80</v>
      </c>
      <c r="G8" s="32" t="s">
        <v>79</v>
      </c>
      <c r="H8" s="24"/>
      <c r="I8" s="24" t="s">
        <v>14</v>
      </c>
      <c r="J8" s="24"/>
      <c r="K8" s="24" t="s">
        <v>14</v>
      </c>
      <c r="L8" s="24"/>
      <c r="M8" s="24" t="s">
        <v>14</v>
      </c>
      <c r="N8" s="24"/>
      <c r="O8" s="24" t="s">
        <v>14</v>
      </c>
      <c r="P8" s="24"/>
      <c r="Q8" s="24" t="s">
        <v>14</v>
      </c>
      <c r="R8" s="24"/>
      <c r="S8" s="24" t="s">
        <v>14</v>
      </c>
      <c r="T8" s="24"/>
      <c r="U8" s="24" t="s">
        <v>14</v>
      </c>
      <c r="V8" s="24"/>
      <c r="W8" s="24" t="s">
        <v>14</v>
      </c>
      <c r="X8" s="24"/>
      <c r="Y8" s="24" t="s">
        <v>14</v>
      </c>
      <c r="Z8" s="24"/>
      <c r="AA8" s="24" t="s">
        <v>14</v>
      </c>
    </row>
    <row r="9" spans="1:27" ht="15">
      <c r="A9" s="24" t="s">
        <v>106</v>
      </c>
      <c r="B9" s="32" t="s">
        <v>9</v>
      </c>
      <c r="C9" s="24"/>
      <c r="D9" s="24"/>
      <c r="E9" s="25"/>
      <c r="F9" s="24"/>
      <c r="G9" s="32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47.25">
      <c r="A10" s="24" t="s">
        <v>10</v>
      </c>
      <c r="B10" s="32" t="s">
        <v>29</v>
      </c>
      <c r="C10" s="24" t="s">
        <v>41</v>
      </c>
      <c r="D10" s="24"/>
      <c r="E10" s="25">
        <f>D10*4</f>
        <v>0</v>
      </c>
      <c r="F10" s="24" t="s">
        <v>80</v>
      </c>
      <c r="G10" s="32" t="s">
        <v>79</v>
      </c>
      <c r="H10" s="24" t="s">
        <v>14</v>
      </c>
      <c r="I10" s="24" t="s">
        <v>14</v>
      </c>
      <c r="J10" s="24" t="s">
        <v>14</v>
      </c>
      <c r="K10" s="24" t="s">
        <v>14</v>
      </c>
      <c r="L10" s="24" t="s">
        <v>14</v>
      </c>
      <c r="M10" s="24" t="s">
        <v>14</v>
      </c>
      <c r="N10" s="24" t="s">
        <v>14</v>
      </c>
      <c r="O10" s="24" t="s">
        <v>14</v>
      </c>
      <c r="P10" s="24" t="s">
        <v>14</v>
      </c>
      <c r="Q10" s="24" t="s">
        <v>14</v>
      </c>
      <c r="R10" s="24" t="s">
        <v>14</v>
      </c>
      <c r="S10" s="24" t="s">
        <v>14</v>
      </c>
      <c r="T10" s="24" t="s">
        <v>14</v>
      </c>
      <c r="U10" s="24" t="s">
        <v>14</v>
      </c>
      <c r="V10" s="24" t="s">
        <v>14</v>
      </c>
      <c r="W10" s="24" t="s">
        <v>14</v>
      </c>
      <c r="X10" s="24" t="s">
        <v>14</v>
      </c>
      <c r="Y10" s="24" t="s">
        <v>14</v>
      </c>
      <c r="Z10" s="24" t="s">
        <v>14</v>
      </c>
      <c r="AA10" s="24" t="s">
        <v>14</v>
      </c>
    </row>
    <row r="11" spans="1:27" ht="15">
      <c r="A11" s="24" t="s">
        <v>12</v>
      </c>
      <c r="B11" s="32" t="s">
        <v>30</v>
      </c>
      <c r="C11" s="24" t="s">
        <v>41</v>
      </c>
      <c r="D11" s="24"/>
      <c r="E11" s="25">
        <f aca="true" t="shared" si="1" ref="E11:E13">D11*4</f>
        <v>0</v>
      </c>
      <c r="F11" s="24" t="s">
        <v>80</v>
      </c>
      <c r="G11" s="32" t="s">
        <v>79</v>
      </c>
      <c r="H11" s="24" t="s">
        <v>14</v>
      </c>
      <c r="I11" s="24" t="s">
        <v>14</v>
      </c>
      <c r="J11" s="24" t="s">
        <v>14</v>
      </c>
      <c r="K11" s="24" t="s">
        <v>14</v>
      </c>
      <c r="L11" s="24" t="s">
        <v>14</v>
      </c>
      <c r="M11" s="24" t="s">
        <v>14</v>
      </c>
      <c r="N11" s="24" t="s">
        <v>14</v>
      </c>
      <c r="O11" s="24" t="s">
        <v>14</v>
      </c>
      <c r="P11" s="24" t="s">
        <v>14</v>
      </c>
      <c r="Q11" s="24" t="s">
        <v>14</v>
      </c>
      <c r="R11" s="24" t="s">
        <v>14</v>
      </c>
      <c r="S11" s="24" t="s">
        <v>14</v>
      </c>
      <c r="T11" s="24" t="s">
        <v>14</v>
      </c>
      <c r="U11" s="24" t="s">
        <v>14</v>
      </c>
      <c r="V11" s="24" t="s">
        <v>14</v>
      </c>
      <c r="W11" s="24" t="s">
        <v>14</v>
      </c>
      <c r="X11" s="24" t="s">
        <v>14</v>
      </c>
      <c r="Y11" s="24" t="s">
        <v>14</v>
      </c>
      <c r="Z11" s="24" t="s">
        <v>14</v>
      </c>
      <c r="AA11" s="24" t="s">
        <v>14</v>
      </c>
    </row>
    <row r="12" spans="1:27" ht="15">
      <c r="A12" s="24" t="s">
        <v>13</v>
      </c>
      <c r="B12" s="32" t="s">
        <v>31</v>
      </c>
      <c r="C12" s="24" t="s">
        <v>41</v>
      </c>
      <c r="D12" s="24"/>
      <c r="E12" s="25">
        <f t="shared" si="1"/>
        <v>0</v>
      </c>
      <c r="F12" s="24" t="s">
        <v>80</v>
      </c>
      <c r="G12" s="32" t="s">
        <v>79</v>
      </c>
      <c r="H12" s="24" t="s">
        <v>14</v>
      </c>
      <c r="I12" s="24" t="s">
        <v>14</v>
      </c>
      <c r="J12" s="24" t="s">
        <v>14</v>
      </c>
      <c r="K12" s="24" t="s">
        <v>14</v>
      </c>
      <c r="L12" s="24" t="s">
        <v>14</v>
      </c>
      <c r="M12" s="24" t="s">
        <v>14</v>
      </c>
      <c r="N12" s="24" t="s">
        <v>14</v>
      </c>
      <c r="O12" s="24" t="s">
        <v>14</v>
      </c>
      <c r="P12" s="24" t="s">
        <v>14</v>
      </c>
      <c r="Q12" s="24" t="s">
        <v>14</v>
      </c>
      <c r="R12" s="24" t="s">
        <v>14</v>
      </c>
      <c r="S12" s="24" t="s">
        <v>14</v>
      </c>
      <c r="T12" s="24" t="s">
        <v>14</v>
      </c>
      <c r="U12" s="24" t="s">
        <v>14</v>
      </c>
      <c r="V12" s="24" t="s">
        <v>14</v>
      </c>
      <c r="W12" s="24" t="s">
        <v>14</v>
      </c>
      <c r="X12" s="24" t="s">
        <v>14</v>
      </c>
      <c r="Y12" s="24" t="s">
        <v>14</v>
      </c>
      <c r="Z12" s="24" t="s">
        <v>14</v>
      </c>
      <c r="AA12" s="24" t="s">
        <v>14</v>
      </c>
    </row>
    <row r="13" spans="1:27" ht="15">
      <c r="A13" s="24" t="s">
        <v>15</v>
      </c>
      <c r="B13" s="32" t="s">
        <v>32</v>
      </c>
      <c r="C13" s="24" t="s">
        <v>41</v>
      </c>
      <c r="D13" s="24"/>
      <c r="E13" s="25">
        <f t="shared" si="1"/>
        <v>0</v>
      </c>
      <c r="F13" s="24" t="s">
        <v>80</v>
      </c>
      <c r="G13" s="32" t="s">
        <v>79</v>
      </c>
      <c r="H13" s="24" t="s">
        <v>14</v>
      </c>
      <c r="I13" s="24" t="s">
        <v>14</v>
      </c>
      <c r="J13" s="24" t="s">
        <v>14</v>
      </c>
      <c r="K13" s="24" t="s">
        <v>14</v>
      </c>
      <c r="L13" s="24" t="s">
        <v>14</v>
      </c>
      <c r="M13" s="24" t="s">
        <v>14</v>
      </c>
      <c r="N13" s="24" t="s">
        <v>14</v>
      </c>
      <c r="O13" s="24" t="s">
        <v>14</v>
      </c>
      <c r="P13" s="24" t="s">
        <v>14</v>
      </c>
      <c r="Q13" s="24" t="s">
        <v>14</v>
      </c>
      <c r="R13" s="24" t="s">
        <v>14</v>
      </c>
      <c r="S13" s="24" t="s">
        <v>14</v>
      </c>
      <c r="T13" s="24" t="s">
        <v>14</v>
      </c>
      <c r="U13" s="24" t="s">
        <v>14</v>
      </c>
      <c r="V13" s="24" t="s">
        <v>14</v>
      </c>
      <c r="W13" s="24" t="s">
        <v>14</v>
      </c>
      <c r="X13" s="24" t="s">
        <v>14</v>
      </c>
      <c r="Y13" s="24" t="s">
        <v>14</v>
      </c>
      <c r="Z13" s="24" t="s">
        <v>14</v>
      </c>
      <c r="AA13" s="24" t="s">
        <v>14</v>
      </c>
    </row>
    <row r="14" spans="1:27" ht="31.5">
      <c r="A14" s="24" t="s">
        <v>42</v>
      </c>
      <c r="B14" s="32" t="s">
        <v>33</v>
      </c>
      <c r="C14" s="24" t="s">
        <v>3</v>
      </c>
      <c r="D14" s="24"/>
      <c r="E14" s="25">
        <f>D14*2</f>
        <v>0</v>
      </c>
      <c r="F14" s="24" t="s">
        <v>80</v>
      </c>
      <c r="G14" s="32" t="s">
        <v>79</v>
      </c>
      <c r="H14" s="24"/>
      <c r="I14" s="24" t="s">
        <v>14</v>
      </c>
      <c r="J14" s="24"/>
      <c r="K14" s="24" t="s">
        <v>14</v>
      </c>
      <c r="L14" s="24"/>
      <c r="M14" s="24" t="s">
        <v>14</v>
      </c>
      <c r="N14" s="24"/>
      <c r="O14" s="24" t="s">
        <v>14</v>
      </c>
      <c r="P14" s="24"/>
      <c r="Q14" s="24" t="s">
        <v>14</v>
      </c>
      <c r="R14" s="24"/>
      <c r="S14" s="24" t="s">
        <v>14</v>
      </c>
      <c r="T14" s="24"/>
      <c r="U14" s="24" t="s">
        <v>14</v>
      </c>
      <c r="V14" s="24" t="s">
        <v>14</v>
      </c>
      <c r="W14" s="24" t="s">
        <v>14</v>
      </c>
      <c r="X14" s="24"/>
      <c r="Y14" s="24" t="s">
        <v>14</v>
      </c>
      <c r="Z14" s="24"/>
      <c r="AA14" s="24" t="s">
        <v>14</v>
      </c>
    </row>
    <row r="15" spans="1:27" ht="47.25">
      <c r="A15" s="24" t="s">
        <v>43</v>
      </c>
      <c r="B15" s="32" t="s">
        <v>34</v>
      </c>
      <c r="C15" s="24" t="s">
        <v>3</v>
      </c>
      <c r="D15" s="24"/>
      <c r="E15" s="25">
        <f>D15*2</f>
        <v>0</v>
      </c>
      <c r="F15" s="24" t="s">
        <v>80</v>
      </c>
      <c r="G15" s="32" t="s">
        <v>79</v>
      </c>
      <c r="H15" s="24"/>
      <c r="I15" s="24" t="s">
        <v>14</v>
      </c>
      <c r="J15" s="24"/>
      <c r="K15" s="24" t="s">
        <v>14</v>
      </c>
      <c r="L15" s="24"/>
      <c r="M15" s="24" t="s">
        <v>14</v>
      </c>
      <c r="N15" s="24"/>
      <c r="O15" s="24" t="s">
        <v>14</v>
      </c>
      <c r="P15" s="24"/>
      <c r="Q15" s="24" t="s">
        <v>14</v>
      </c>
      <c r="R15" s="24"/>
      <c r="S15" s="24" t="s">
        <v>14</v>
      </c>
      <c r="T15" s="24"/>
      <c r="U15" s="24" t="s">
        <v>14</v>
      </c>
      <c r="V15" s="24"/>
      <c r="W15" s="24" t="s">
        <v>14</v>
      </c>
      <c r="X15" s="24"/>
      <c r="Y15" s="24" t="s">
        <v>14</v>
      </c>
      <c r="Z15" s="24"/>
      <c r="AA15" s="24" t="s">
        <v>14</v>
      </c>
    </row>
    <row r="16" spans="1:27" ht="15">
      <c r="A16" s="24" t="s">
        <v>44</v>
      </c>
      <c r="B16" s="32" t="s">
        <v>35</v>
      </c>
      <c r="C16" s="24" t="s">
        <v>11</v>
      </c>
      <c r="D16" s="24"/>
      <c r="E16" s="25">
        <f>D16</f>
        <v>0</v>
      </c>
      <c r="F16" s="24" t="s">
        <v>80</v>
      </c>
      <c r="G16" s="32" t="s">
        <v>79</v>
      </c>
      <c r="H16" s="24"/>
      <c r="I16" s="24"/>
      <c r="J16" s="24"/>
      <c r="K16" s="24" t="s">
        <v>14</v>
      </c>
      <c r="L16" s="24"/>
      <c r="M16" s="24"/>
      <c r="N16" s="24"/>
      <c r="O16" s="24" t="s">
        <v>14</v>
      </c>
      <c r="P16" s="24"/>
      <c r="Q16" s="24"/>
      <c r="R16" s="24"/>
      <c r="S16" s="24" t="s">
        <v>14</v>
      </c>
      <c r="T16" s="24"/>
      <c r="U16" s="24"/>
      <c r="V16" s="24"/>
      <c r="W16" s="24" t="s">
        <v>14</v>
      </c>
      <c r="X16" s="24"/>
      <c r="Y16" s="24"/>
      <c r="Z16" s="24"/>
      <c r="AA16" s="24" t="s">
        <v>14</v>
      </c>
    </row>
    <row r="17" spans="1:27" ht="15">
      <c r="A17" s="24" t="s">
        <v>45</v>
      </c>
      <c r="B17" s="32" t="s">
        <v>36</v>
      </c>
      <c r="C17" s="24" t="s">
        <v>3</v>
      </c>
      <c r="D17" s="24"/>
      <c r="E17" s="25">
        <f>D17*2</f>
        <v>0</v>
      </c>
      <c r="F17" s="24" t="s">
        <v>80</v>
      </c>
      <c r="G17" s="32" t="s">
        <v>79</v>
      </c>
      <c r="H17" s="24"/>
      <c r="I17" s="24" t="s">
        <v>14</v>
      </c>
      <c r="J17" s="24"/>
      <c r="K17" s="24" t="s">
        <v>14</v>
      </c>
      <c r="L17" s="24"/>
      <c r="M17" s="24" t="s">
        <v>14</v>
      </c>
      <c r="N17" s="24"/>
      <c r="O17" s="24" t="s">
        <v>14</v>
      </c>
      <c r="P17" s="24"/>
      <c r="Q17" s="24" t="s">
        <v>14</v>
      </c>
      <c r="R17" s="24"/>
      <c r="S17" s="24" t="s">
        <v>14</v>
      </c>
      <c r="T17" s="24"/>
      <c r="U17" s="24" t="s">
        <v>14</v>
      </c>
      <c r="V17" s="24"/>
      <c r="W17" s="24" t="s">
        <v>14</v>
      </c>
      <c r="X17" s="24"/>
      <c r="Y17" s="24" t="s">
        <v>14</v>
      </c>
      <c r="Z17" s="24"/>
      <c r="AA17" s="24" t="s">
        <v>14</v>
      </c>
    </row>
    <row r="18" spans="1:27" ht="15">
      <c r="A18" s="24" t="s">
        <v>46</v>
      </c>
      <c r="B18" s="32" t="s">
        <v>37</v>
      </c>
      <c r="C18" s="24" t="s">
        <v>25</v>
      </c>
      <c r="D18" s="24"/>
      <c r="E18" s="25">
        <f>D18*6</f>
        <v>0</v>
      </c>
      <c r="F18" s="24" t="s">
        <v>80</v>
      </c>
      <c r="G18" s="32" t="s">
        <v>79</v>
      </c>
      <c r="H18" s="24" t="s">
        <v>26</v>
      </c>
      <c r="I18" s="24" t="s">
        <v>27</v>
      </c>
      <c r="J18" s="24" t="s">
        <v>26</v>
      </c>
      <c r="K18" s="24" t="s">
        <v>27</v>
      </c>
      <c r="L18" s="24" t="s">
        <v>26</v>
      </c>
      <c r="M18" s="24" t="s">
        <v>27</v>
      </c>
      <c r="N18" s="24" t="s">
        <v>26</v>
      </c>
      <c r="O18" s="24" t="s">
        <v>27</v>
      </c>
      <c r="P18" s="24" t="s">
        <v>26</v>
      </c>
      <c r="Q18" s="24" t="s">
        <v>27</v>
      </c>
      <c r="R18" s="24" t="s">
        <v>26</v>
      </c>
      <c r="S18" s="24" t="s">
        <v>27</v>
      </c>
      <c r="T18" s="24" t="s">
        <v>26</v>
      </c>
      <c r="U18" s="24" t="s">
        <v>27</v>
      </c>
      <c r="V18" s="24" t="s">
        <v>26</v>
      </c>
      <c r="W18" s="24" t="s">
        <v>27</v>
      </c>
      <c r="X18" s="24" t="s">
        <v>26</v>
      </c>
      <c r="Y18" s="24" t="s">
        <v>27</v>
      </c>
      <c r="Z18" s="24" t="s">
        <v>26</v>
      </c>
      <c r="AA18" s="24" t="s">
        <v>27</v>
      </c>
    </row>
    <row r="19" spans="1:27" ht="47.25">
      <c r="A19" s="24" t="s">
        <v>47</v>
      </c>
      <c r="B19" s="32" t="s">
        <v>38</v>
      </c>
      <c r="C19" s="24" t="s">
        <v>39</v>
      </c>
      <c r="D19" s="24"/>
      <c r="E19" s="25">
        <f>D19/2</f>
        <v>0</v>
      </c>
      <c r="F19" s="24" t="s">
        <v>80</v>
      </c>
      <c r="G19" s="32" t="s">
        <v>78</v>
      </c>
      <c r="H19" s="24"/>
      <c r="I19" s="24"/>
      <c r="J19" s="24"/>
      <c r="K19" s="24"/>
      <c r="L19" s="24"/>
      <c r="M19" s="24"/>
      <c r="N19" s="24"/>
      <c r="O19" s="24" t="s">
        <v>14</v>
      </c>
      <c r="P19" s="24"/>
      <c r="Q19" s="24"/>
      <c r="R19" s="24"/>
      <c r="S19" s="24"/>
      <c r="T19" s="24"/>
      <c r="U19" s="24"/>
      <c r="V19" s="24"/>
      <c r="W19" s="24" t="s">
        <v>14</v>
      </c>
      <c r="X19" s="24"/>
      <c r="Y19" s="24"/>
      <c r="Z19" s="24"/>
      <c r="AA19" s="24"/>
    </row>
    <row r="20" spans="1:27" ht="15">
      <c r="A20" s="24"/>
      <c r="B20" s="32"/>
      <c r="C20" s="24"/>
      <c r="D20" s="24"/>
      <c r="E20" s="25"/>
      <c r="F20" s="24"/>
      <c r="G20" s="32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5">
      <c r="A21" s="24"/>
      <c r="B21" s="34" t="s">
        <v>28</v>
      </c>
      <c r="C21" s="24"/>
      <c r="D21" s="24"/>
      <c r="E21" s="25"/>
      <c r="F21" s="24" t="s">
        <v>81</v>
      </c>
      <c r="G21" s="3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5">
      <c r="A22" s="24" t="s">
        <v>0</v>
      </c>
      <c r="B22" s="32" t="s">
        <v>1</v>
      </c>
      <c r="C22" s="24"/>
      <c r="D22" s="24"/>
      <c r="E22" s="25"/>
      <c r="F22" s="24"/>
      <c r="G22" s="3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5">
      <c r="A23" s="24" t="s">
        <v>2</v>
      </c>
      <c r="B23" s="32" t="s">
        <v>49</v>
      </c>
      <c r="C23" s="24" t="s">
        <v>41</v>
      </c>
      <c r="D23" s="24"/>
      <c r="E23" s="25">
        <f>D23*4</f>
        <v>0</v>
      </c>
      <c r="F23" s="24" t="s">
        <v>81</v>
      </c>
      <c r="G23" s="32" t="s">
        <v>79</v>
      </c>
      <c r="H23" s="24" t="s">
        <v>14</v>
      </c>
      <c r="I23" s="24" t="s">
        <v>14</v>
      </c>
      <c r="J23" s="24" t="s">
        <v>14</v>
      </c>
      <c r="K23" s="24" t="s">
        <v>14</v>
      </c>
      <c r="L23" s="24" t="s">
        <v>14</v>
      </c>
      <c r="M23" s="24" t="s">
        <v>14</v>
      </c>
      <c r="N23" s="24" t="s">
        <v>14</v>
      </c>
      <c r="O23" s="24" t="s">
        <v>14</v>
      </c>
      <c r="P23" s="24" t="s">
        <v>14</v>
      </c>
      <c r="Q23" s="24" t="s">
        <v>14</v>
      </c>
      <c r="R23" s="24" t="s">
        <v>14</v>
      </c>
      <c r="S23" s="24" t="s">
        <v>14</v>
      </c>
      <c r="T23" s="24" t="s">
        <v>14</v>
      </c>
      <c r="U23" s="24" t="s">
        <v>14</v>
      </c>
      <c r="V23" s="24" t="s">
        <v>14</v>
      </c>
      <c r="W23" s="24" t="s">
        <v>14</v>
      </c>
      <c r="X23" s="24" t="s">
        <v>14</v>
      </c>
      <c r="Y23" s="24" t="s">
        <v>14</v>
      </c>
      <c r="Z23" s="24" t="s">
        <v>14</v>
      </c>
      <c r="AA23" s="24" t="s">
        <v>14</v>
      </c>
    </row>
    <row r="24" spans="1:27" ht="31.5">
      <c r="A24" s="24" t="s">
        <v>4</v>
      </c>
      <c r="B24" s="32" t="s">
        <v>50</v>
      </c>
      <c r="C24" s="24" t="s">
        <v>25</v>
      </c>
      <c r="D24" s="24"/>
      <c r="E24" s="25">
        <f>D24*6</f>
        <v>0</v>
      </c>
      <c r="F24" s="24" t="s">
        <v>81</v>
      </c>
      <c r="G24" s="32" t="s">
        <v>79</v>
      </c>
      <c r="H24" s="24" t="s">
        <v>26</v>
      </c>
      <c r="I24" s="24" t="s">
        <v>27</v>
      </c>
      <c r="J24" s="24" t="s">
        <v>26</v>
      </c>
      <c r="K24" s="24" t="s">
        <v>27</v>
      </c>
      <c r="L24" s="24" t="s">
        <v>26</v>
      </c>
      <c r="M24" s="24" t="s">
        <v>27</v>
      </c>
      <c r="N24" s="24" t="s">
        <v>26</v>
      </c>
      <c r="O24" s="24" t="s">
        <v>27</v>
      </c>
      <c r="P24" s="24" t="s">
        <v>26</v>
      </c>
      <c r="Q24" s="24" t="s">
        <v>27</v>
      </c>
      <c r="R24" s="24" t="s">
        <v>26</v>
      </c>
      <c r="S24" s="24" t="s">
        <v>27</v>
      </c>
      <c r="T24" s="24" t="s">
        <v>26</v>
      </c>
      <c r="U24" s="24" t="s">
        <v>27</v>
      </c>
      <c r="V24" s="24" t="s">
        <v>26</v>
      </c>
      <c r="W24" s="24" t="s">
        <v>27</v>
      </c>
      <c r="X24" s="24" t="s">
        <v>26</v>
      </c>
      <c r="Y24" s="24" t="s">
        <v>27</v>
      </c>
      <c r="Z24" s="24" t="s">
        <v>26</v>
      </c>
      <c r="AA24" s="24" t="s">
        <v>27</v>
      </c>
    </row>
    <row r="25" spans="1:27" ht="31.5">
      <c r="A25" s="24" t="s">
        <v>5</v>
      </c>
      <c r="B25" s="32" t="s">
        <v>51</v>
      </c>
      <c r="C25" s="24" t="s">
        <v>25</v>
      </c>
      <c r="D25" s="24"/>
      <c r="E25" s="25">
        <f>D25*6</f>
        <v>0</v>
      </c>
      <c r="F25" s="24" t="s">
        <v>81</v>
      </c>
      <c r="G25" s="32" t="s">
        <v>79</v>
      </c>
      <c r="H25" s="24" t="s">
        <v>26</v>
      </c>
      <c r="I25" s="24" t="s">
        <v>27</v>
      </c>
      <c r="J25" s="24" t="s">
        <v>26</v>
      </c>
      <c r="K25" s="24" t="s">
        <v>27</v>
      </c>
      <c r="L25" s="24" t="s">
        <v>26</v>
      </c>
      <c r="M25" s="24" t="s">
        <v>27</v>
      </c>
      <c r="N25" s="24" t="s">
        <v>26</v>
      </c>
      <c r="O25" s="24" t="s">
        <v>27</v>
      </c>
      <c r="P25" s="24" t="s">
        <v>26</v>
      </c>
      <c r="Q25" s="24" t="s">
        <v>27</v>
      </c>
      <c r="R25" s="24" t="s">
        <v>26</v>
      </c>
      <c r="S25" s="24" t="s">
        <v>27</v>
      </c>
      <c r="T25" s="24" t="s">
        <v>26</v>
      </c>
      <c r="U25" s="24" t="s">
        <v>27</v>
      </c>
      <c r="V25" s="24" t="s">
        <v>26</v>
      </c>
      <c r="W25" s="24" t="s">
        <v>27</v>
      </c>
      <c r="X25" s="24" t="s">
        <v>26</v>
      </c>
      <c r="Y25" s="24" t="s">
        <v>27</v>
      </c>
      <c r="Z25" s="24" t="s">
        <v>26</v>
      </c>
      <c r="AA25" s="24" t="s">
        <v>27</v>
      </c>
    </row>
    <row r="26" spans="1:27" ht="15">
      <c r="A26" s="24" t="s">
        <v>6</v>
      </c>
      <c r="B26" s="32" t="s">
        <v>52</v>
      </c>
      <c r="C26" s="24" t="s">
        <v>41</v>
      </c>
      <c r="D26" s="24"/>
      <c r="E26" s="25">
        <f>D26*4</f>
        <v>0</v>
      </c>
      <c r="F26" s="24" t="s">
        <v>81</v>
      </c>
      <c r="G26" s="32" t="s">
        <v>79</v>
      </c>
      <c r="H26" s="24" t="s">
        <v>14</v>
      </c>
      <c r="I26" s="24" t="s">
        <v>14</v>
      </c>
      <c r="J26" s="24" t="s">
        <v>14</v>
      </c>
      <c r="K26" s="24" t="s">
        <v>14</v>
      </c>
      <c r="L26" s="24" t="s">
        <v>14</v>
      </c>
      <c r="M26" s="24" t="s">
        <v>14</v>
      </c>
      <c r="N26" s="24" t="s">
        <v>14</v>
      </c>
      <c r="O26" s="24" t="s">
        <v>14</v>
      </c>
      <c r="P26" s="24" t="s">
        <v>14</v>
      </c>
      <c r="Q26" s="24" t="s">
        <v>14</v>
      </c>
      <c r="R26" s="24" t="s">
        <v>14</v>
      </c>
      <c r="S26" s="24" t="s">
        <v>14</v>
      </c>
      <c r="T26" s="24" t="s">
        <v>14</v>
      </c>
      <c r="U26" s="24" t="s">
        <v>14</v>
      </c>
      <c r="V26" s="24" t="s">
        <v>14</v>
      </c>
      <c r="W26" s="24" t="s">
        <v>14</v>
      </c>
      <c r="X26" s="24" t="s">
        <v>14</v>
      </c>
      <c r="Y26" s="24" t="s">
        <v>14</v>
      </c>
      <c r="Z26" s="24" t="s">
        <v>14</v>
      </c>
      <c r="AA26" s="24" t="s">
        <v>14</v>
      </c>
    </row>
    <row r="27" spans="1:27" ht="15">
      <c r="A27" s="24" t="s">
        <v>7</v>
      </c>
      <c r="B27" s="32" t="s">
        <v>53</v>
      </c>
      <c r="C27" s="24" t="s">
        <v>41</v>
      </c>
      <c r="D27" s="24"/>
      <c r="E27" s="25">
        <f aca="true" t="shared" si="2" ref="E27:E29">D27*4</f>
        <v>0</v>
      </c>
      <c r="F27" s="24" t="s">
        <v>81</v>
      </c>
      <c r="G27" s="32" t="s">
        <v>79</v>
      </c>
      <c r="H27" s="24" t="s">
        <v>14</v>
      </c>
      <c r="I27" s="24" t="s">
        <v>14</v>
      </c>
      <c r="J27" s="24" t="s">
        <v>14</v>
      </c>
      <c r="K27" s="24" t="s">
        <v>14</v>
      </c>
      <c r="L27" s="24" t="s">
        <v>14</v>
      </c>
      <c r="M27" s="24" t="s">
        <v>14</v>
      </c>
      <c r="N27" s="24" t="s">
        <v>14</v>
      </c>
      <c r="O27" s="24" t="s">
        <v>14</v>
      </c>
      <c r="P27" s="24" t="s">
        <v>14</v>
      </c>
      <c r="Q27" s="24" t="s">
        <v>14</v>
      </c>
      <c r="R27" s="24" t="s">
        <v>14</v>
      </c>
      <c r="S27" s="24" t="s">
        <v>14</v>
      </c>
      <c r="T27" s="24" t="s">
        <v>14</v>
      </c>
      <c r="U27" s="24" t="s">
        <v>14</v>
      </c>
      <c r="V27" s="24" t="s">
        <v>14</v>
      </c>
      <c r="W27" s="24" t="s">
        <v>14</v>
      </c>
      <c r="X27" s="24" t="s">
        <v>14</v>
      </c>
      <c r="Y27" s="24" t="s">
        <v>14</v>
      </c>
      <c r="Z27" s="24" t="s">
        <v>14</v>
      </c>
      <c r="AA27" s="24" t="s">
        <v>14</v>
      </c>
    </row>
    <row r="28" spans="1:27" ht="15">
      <c r="A28" s="24" t="s">
        <v>16</v>
      </c>
      <c r="B28" s="32" t="s">
        <v>54</v>
      </c>
      <c r="C28" s="24" t="s">
        <v>41</v>
      </c>
      <c r="D28" s="24"/>
      <c r="E28" s="25">
        <f t="shared" si="2"/>
        <v>0</v>
      </c>
      <c r="F28" s="24" t="s">
        <v>81</v>
      </c>
      <c r="G28" s="32" t="s">
        <v>79</v>
      </c>
      <c r="H28" s="24" t="s">
        <v>14</v>
      </c>
      <c r="I28" s="24" t="s">
        <v>14</v>
      </c>
      <c r="J28" s="24" t="s">
        <v>14</v>
      </c>
      <c r="K28" s="24" t="s">
        <v>14</v>
      </c>
      <c r="L28" s="24" t="s">
        <v>14</v>
      </c>
      <c r="M28" s="24" t="s">
        <v>14</v>
      </c>
      <c r="N28" s="24" t="s">
        <v>14</v>
      </c>
      <c r="O28" s="24" t="s">
        <v>14</v>
      </c>
      <c r="P28" s="24" t="s">
        <v>14</v>
      </c>
      <c r="Q28" s="24" t="s">
        <v>14</v>
      </c>
      <c r="R28" s="24" t="s">
        <v>14</v>
      </c>
      <c r="S28" s="24" t="s">
        <v>14</v>
      </c>
      <c r="T28" s="24" t="s">
        <v>14</v>
      </c>
      <c r="U28" s="24" t="s">
        <v>14</v>
      </c>
      <c r="V28" s="24" t="s">
        <v>14</v>
      </c>
      <c r="W28" s="24" t="s">
        <v>14</v>
      </c>
      <c r="X28" s="24" t="s">
        <v>14</v>
      </c>
      <c r="Y28" s="24" t="s">
        <v>14</v>
      </c>
      <c r="Z28" s="24" t="s">
        <v>14</v>
      </c>
      <c r="AA28" s="24" t="s">
        <v>14</v>
      </c>
    </row>
    <row r="29" spans="1:27" ht="15">
      <c r="A29" s="24" t="s">
        <v>57</v>
      </c>
      <c r="B29" s="32" t="s">
        <v>55</v>
      </c>
      <c r="C29" s="24" t="s">
        <v>41</v>
      </c>
      <c r="D29" s="24"/>
      <c r="E29" s="25">
        <f t="shared" si="2"/>
        <v>0</v>
      </c>
      <c r="F29" s="24" t="s">
        <v>81</v>
      </c>
      <c r="G29" s="32" t="s">
        <v>79</v>
      </c>
      <c r="H29" s="24" t="s">
        <v>14</v>
      </c>
      <c r="I29" s="24" t="s">
        <v>14</v>
      </c>
      <c r="J29" s="24" t="s">
        <v>14</v>
      </c>
      <c r="K29" s="24" t="s">
        <v>14</v>
      </c>
      <c r="L29" s="24" t="s">
        <v>14</v>
      </c>
      <c r="M29" s="24" t="s">
        <v>14</v>
      </c>
      <c r="N29" s="24" t="s">
        <v>14</v>
      </c>
      <c r="O29" s="24" t="s">
        <v>14</v>
      </c>
      <c r="P29" s="24" t="s">
        <v>14</v>
      </c>
      <c r="Q29" s="24" t="s">
        <v>14</v>
      </c>
      <c r="R29" s="24" t="s">
        <v>14</v>
      </c>
      <c r="S29" s="24" t="s">
        <v>14</v>
      </c>
      <c r="T29" s="24" t="s">
        <v>14</v>
      </c>
      <c r="U29" s="24" t="s">
        <v>14</v>
      </c>
      <c r="V29" s="24" t="s">
        <v>14</v>
      </c>
      <c r="W29" s="24" t="s">
        <v>14</v>
      </c>
      <c r="X29" s="24" t="s">
        <v>14</v>
      </c>
      <c r="Y29" s="24" t="s">
        <v>14</v>
      </c>
      <c r="Z29" s="24" t="s">
        <v>14</v>
      </c>
      <c r="AA29" s="24" t="s">
        <v>14</v>
      </c>
    </row>
    <row r="30" spans="1:27" ht="31.5">
      <c r="A30" s="24" t="s">
        <v>58</v>
      </c>
      <c r="B30" s="32" t="s">
        <v>56</v>
      </c>
      <c r="C30" s="24" t="s">
        <v>3</v>
      </c>
      <c r="D30" s="24"/>
      <c r="E30" s="25">
        <f>D30*2</f>
        <v>0</v>
      </c>
      <c r="F30" s="24" t="s">
        <v>81</v>
      </c>
      <c r="G30" s="32" t="s">
        <v>79</v>
      </c>
      <c r="H30" s="24"/>
      <c r="I30" s="24" t="s">
        <v>14</v>
      </c>
      <c r="J30" s="24"/>
      <c r="K30" s="24" t="s">
        <v>14</v>
      </c>
      <c r="L30" s="24"/>
      <c r="M30" s="24" t="s">
        <v>14</v>
      </c>
      <c r="N30" s="24"/>
      <c r="O30" s="24" t="s">
        <v>14</v>
      </c>
      <c r="P30" s="24"/>
      <c r="Q30" s="24" t="s">
        <v>14</v>
      </c>
      <c r="R30" s="24"/>
      <c r="S30" s="24" t="s">
        <v>14</v>
      </c>
      <c r="T30" s="24"/>
      <c r="U30" s="24" t="s">
        <v>14</v>
      </c>
      <c r="V30" s="24"/>
      <c r="W30" s="24" t="s">
        <v>14</v>
      </c>
      <c r="X30" s="24"/>
      <c r="Y30" s="24" t="s">
        <v>14</v>
      </c>
      <c r="Z30" s="24"/>
      <c r="AA30" s="24" t="s">
        <v>14</v>
      </c>
    </row>
    <row r="31" spans="1:27" ht="15">
      <c r="A31" s="24" t="s">
        <v>8</v>
      </c>
      <c r="B31" s="32" t="s">
        <v>9</v>
      </c>
      <c r="C31" s="24"/>
      <c r="D31" s="24"/>
      <c r="E31" s="25"/>
      <c r="F31" s="24"/>
      <c r="G31" s="3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31.5">
      <c r="A32" s="24" t="s">
        <v>10</v>
      </c>
      <c r="B32" s="32" t="s">
        <v>59</v>
      </c>
      <c r="C32" s="24" t="s">
        <v>11</v>
      </c>
      <c r="D32" s="24"/>
      <c r="E32" s="25">
        <f>D32</f>
        <v>0</v>
      </c>
      <c r="F32" s="24" t="s">
        <v>81</v>
      </c>
      <c r="G32" s="32" t="s">
        <v>79</v>
      </c>
      <c r="H32" s="24"/>
      <c r="I32" s="24"/>
      <c r="J32" s="24"/>
      <c r="K32" s="24" t="s">
        <v>14</v>
      </c>
      <c r="L32" s="24"/>
      <c r="M32" s="24"/>
      <c r="N32" s="24"/>
      <c r="O32" s="24" t="s">
        <v>14</v>
      </c>
      <c r="P32" s="24"/>
      <c r="Q32" s="24"/>
      <c r="R32" s="24"/>
      <c r="S32" s="24" t="s">
        <v>14</v>
      </c>
      <c r="T32" s="24"/>
      <c r="U32" s="24"/>
      <c r="V32" s="24"/>
      <c r="W32" s="24" t="s">
        <v>14</v>
      </c>
      <c r="X32" s="24"/>
      <c r="Y32" s="24"/>
      <c r="Z32" s="24"/>
      <c r="AA32" s="24" t="s">
        <v>14</v>
      </c>
    </row>
    <row r="33" spans="1:27" ht="31.5" customHeight="1">
      <c r="A33" s="24" t="s">
        <v>12</v>
      </c>
      <c r="B33" s="32" t="s">
        <v>60</v>
      </c>
      <c r="C33" s="24" t="s">
        <v>39</v>
      </c>
      <c r="D33" s="24"/>
      <c r="E33" s="25">
        <f>D33/2</f>
        <v>0</v>
      </c>
      <c r="F33" s="24" t="s">
        <v>81</v>
      </c>
      <c r="G33" s="32" t="s">
        <v>78</v>
      </c>
      <c r="H33" s="24"/>
      <c r="I33" s="24"/>
      <c r="J33" s="24"/>
      <c r="K33" s="24"/>
      <c r="L33" s="24"/>
      <c r="M33" s="24"/>
      <c r="N33" s="24"/>
      <c r="O33" s="24" t="s">
        <v>14</v>
      </c>
      <c r="P33" s="24"/>
      <c r="Q33" s="24"/>
      <c r="R33" s="24"/>
      <c r="S33" s="24"/>
      <c r="T33" s="24"/>
      <c r="U33" s="24"/>
      <c r="V33" s="24"/>
      <c r="W33" s="24" t="s">
        <v>14</v>
      </c>
      <c r="X33" s="24"/>
      <c r="Y33" s="24"/>
      <c r="Z33" s="24"/>
      <c r="AA33" s="24"/>
    </row>
    <row r="34" spans="1:27" ht="15">
      <c r="A34" s="24"/>
      <c r="B34" s="32"/>
      <c r="C34" s="24"/>
      <c r="D34" s="24"/>
      <c r="E34" s="25"/>
      <c r="F34" s="24"/>
      <c r="G34" s="32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5">
      <c r="A35" s="24"/>
      <c r="B35" s="34" t="s">
        <v>61</v>
      </c>
      <c r="C35" s="24"/>
      <c r="D35" s="24"/>
      <c r="E35" s="25"/>
      <c r="F35" s="24" t="s">
        <v>82</v>
      </c>
      <c r="G35" s="32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5">
      <c r="A36" s="24" t="s">
        <v>0</v>
      </c>
      <c r="B36" s="32" t="s">
        <v>1</v>
      </c>
      <c r="C36" s="24"/>
      <c r="D36" s="24"/>
      <c r="E36" s="25"/>
      <c r="F36" s="24"/>
      <c r="G36" s="32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31.5">
      <c r="A37" s="24" t="s">
        <v>2</v>
      </c>
      <c r="B37" s="32" t="s">
        <v>62</v>
      </c>
      <c r="C37" s="24" t="s">
        <v>41</v>
      </c>
      <c r="D37" s="24"/>
      <c r="E37" s="25">
        <f>D37*4</f>
        <v>0</v>
      </c>
      <c r="F37" s="24" t="s">
        <v>82</v>
      </c>
      <c r="G37" s="32" t="s">
        <v>79</v>
      </c>
      <c r="H37" s="24" t="s">
        <v>14</v>
      </c>
      <c r="I37" s="24" t="s">
        <v>14</v>
      </c>
      <c r="J37" s="24" t="s">
        <v>14</v>
      </c>
      <c r="K37" s="24" t="s">
        <v>14</v>
      </c>
      <c r="L37" s="24" t="s">
        <v>14</v>
      </c>
      <c r="M37" s="24" t="s">
        <v>14</v>
      </c>
      <c r="N37" s="24" t="s">
        <v>14</v>
      </c>
      <c r="O37" s="24" t="s">
        <v>14</v>
      </c>
      <c r="P37" s="24" t="s">
        <v>14</v>
      </c>
      <c r="Q37" s="24" t="s">
        <v>14</v>
      </c>
      <c r="R37" s="24" t="s">
        <v>14</v>
      </c>
      <c r="S37" s="24" t="s">
        <v>14</v>
      </c>
      <c r="T37" s="24" t="s">
        <v>14</v>
      </c>
      <c r="U37" s="24" t="s">
        <v>14</v>
      </c>
      <c r="V37" s="24" t="s">
        <v>14</v>
      </c>
      <c r="W37" s="24" t="s">
        <v>14</v>
      </c>
      <c r="X37" s="24" t="s">
        <v>14</v>
      </c>
      <c r="Y37" s="24" t="s">
        <v>14</v>
      </c>
      <c r="Z37" s="24" t="s">
        <v>14</v>
      </c>
      <c r="AA37" s="24" t="s">
        <v>14</v>
      </c>
    </row>
    <row r="38" spans="1:27" ht="15">
      <c r="A38" s="24" t="s">
        <v>4</v>
      </c>
      <c r="B38" s="32" t="s">
        <v>63</v>
      </c>
      <c r="C38" s="24" t="s">
        <v>41</v>
      </c>
      <c r="D38" s="24"/>
      <c r="E38" s="25">
        <f>D38*4</f>
        <v>0</v>
      </c>
      <c r="F38" s="24" t="s">
        <v>82</v>
      </c>
      <c r="G38" s="32" t="s">
        <v>79</v>
      </c>
      <c r="H38" s="24" t="s">
        <v>14</v>
      </c>
      <c r="I38" s="24" t="s">
        <v>14</v>
      </c>
      <c r="J38" s="24" t="s">
        <v>14</v>
      </c>
      <c r="K38" s="24" t="s">
        <v>14</v>
      </c>
      <c r="L38" s="24" t="s">
        <v>14</v>
      </c>
      <c r="M38" s="24" t="s">
        <v>14</v>
      </c>
      <c r="N38" s="24" t="s">
        <v>14</v>
      </c>
      <c r="O38" s="24" t="s">
        <v>14</v>
      </c>
      <c r="P38" s="24" t="s">
        <v>14</v>
      </c>
      <c r="Q38" s="24" t="s">
        <v>14</v>
      </c>
      <c r="R38" s="24" t="s">
        <v>14</v>
      </c>
      <c r="S38" s="24" t="s">
        <v>14</v>
      </c>
      <c r="T38" s="24" t="s">
        <v>14</v>
      </c>
      <c r="U38" s="24" t="s">
        <v>14</v>
      </c>
      <c r="V38" s="24" t="s">
        <v>14</v>
      </c>
      <c r="W38" s="24" t="s">
        <v>14</v>
      </c>
      <c r="X38" s="24" t="s">
        <v>14</v>
      </c>
      <c r="Y38" s="24" t="s">
        <v>14</v>
      </c>
      <c r="Z38" s="24" t="s">
        <v>14</v>
      </c>
      <c r="AA38" s="24" t="s">
        <v>14</v>
      </c>
    </row>
    <row r="39" spans="1:27" ht="31.5">
      <c r="A39" s="24" t="s">
        <v>5</v>
      </c>
      <c r="B39" s="32" t="s">
        <v>64</v>
      </c>
      <c r="C39" s="24" t="s">
        <v>3</v>
      </c>
      <c r="D39" s="24"/>
      <c r="E39" s="25">
        <f>D39*2</f>
        <v>0</v>
      </c>
      <c r="F39" s="24" t="s">
        <v>82</v>
      </c>
      <c r="G39" s="32" t="s">
        <v>79</v>
      </c>
      <c r="H39" s="24"/>
      <c r="I39" s="24" t="s">
        <v>14</v>
      </c>
      <c r="J39" s="24"/>
      <c r="K39" s="24" t="s">
        <v>14</v>
      </c>
      <c r="L39" s="24"/>
      <c r="M39" s="24" t="s">
        <v>14</v>
      </c>
      <c r="N39" s="24"/>
      <c r="O39" s="24" t="s">
        <v>14</v>
      </c>
      <c r="P39" s="24"/>
      <c r="Q39" s="24" t="s">
        <v>14</v>
      </c>
      <c r="R39" s="24"/>
      <c r="S39" s="24" t="s">
        <v>14</v>
      </c>
      <c r="T39" s="24"/>
      <c r="U39" s="24" t="s">
        <v>14</v>
      </c>
      <c r="V39" s="24"/>
      <c r="W39" s="24" t="s">
        <v>14</v>
      </c>
      <c r="X39" s="24"/>
      <c r="Y39" s="24" t="s">
        <v>14</v>
      </c>
      <c r="Z39" s="24"/>
      <c r="AA39" s="24" t="s">
        <v>14</v>
      </c>
    </row>
    <row r="40" spans="1:27" ht="15">
      <c r="A40" s="24" t="s">
        <v>6</v>
      </c>
      <c r="B40" s="32" t="s">
        <v>65</v>
      </c>
      <c r="C40" s="24" t="s">
        <v>3</v>
      </c>
      <c r="D40" s="24"/>
      <c r="E40" s="25">
        <f>D40*2</f>
        <v>0</v>
      </c>
      <c r="F40" s="24" t="s">
        <v>82</v>
      </c>
      <c r="G40" s="32" t="s">
        <v>79</v>
      </c>
      <c r="H40" s="24"/>
      <c r="I40" s="24" t="s">
        <v>14</v>
      </c>
      <c r="J40" s="24"/>
      <c r="K40" s="24" t="s">
        <v>14</v>
      </c>
      <c r="L40" s="24"/>
      <c r="M40" s="24" t="s">
        <v>14</v>
      </c>
      <c r="N40" s="24"/>
      <c r="O40" s="24" t="s">
        <v>14</v>
      </c>
      <c r="P40" s="24"/>
      <c r="Q40" s="24" t="s">
        <v>14</v>
      </c>
      <c r="R40" s="24"/>
      <c r="S40" s="24" t="s">
        <v>14</v>
      </c>
      <c r="T40" s="24"/>
      <c r="U40" s="24" t="s">
        <v>14</v>
      </c>
      <c r="V40" s="24"/>
      <c r="W40" s="24" t="s">
        <v>14</v>
      </c>
      <c r="X40" s="24"/>
      <c r="Y40" s="24" t="s">
        <v>14</v>
      </c>
      <c r="Z40" s="24"/>
      <c r="AA40" s="24" t="s">
        <v>14</v>
      </c>
    </row>
    <row r="41" spans="1:27" ht="15">
      <c r="A41" s="24" t="s">
        <v>7</v>
      </c>
      <c r="B41" s="32" t="s">
        <v>66</v>
      </c>
      <c r="C41" s="24" t="s">
        <v>40</v>
      </c>
      <c r="D41" s="24"/>
      <c r="E41" s="25">
        <f>D41*12</f>
        <v>0</v>
      </c>
      <c r="F41" s="24" t="s">
        <v>82</v>
      </c>
      <c r="G41" s="32" t="s">
        <v>79</v>
      </c>
      <c r="H41" s="24" t="s">
        <v>24</v>
      </c>
      <c r="I41" s="24" t="s">
        <v>24</v>
      </c>
      <c r="J41" s="24" t="s">
        <v>24</v>
      </c>
      <c r="K41" s="24" t="s">
        <v>24</v>
      </c>
      <c r="L41" s="24" t="s">
        <v>24</v>
      </c>
      <c r="M41" s="24" t="s">
        <v>24</v>
      </c>
      <c r="N41" s="24" t="s">
        <v>24</v>
      </c>
      <c r="O41" s="24" t="s">
        <v>24</v>
      </c>
      <c r="P41" s="24" t="s">
        <v>24</v>
      </c>
      <c r="Q41" s="24" t="s">
        <v>24</v>
      </c>
      <c r="R41" s="24" t="s">
        <v>24</v>
      </c>
      <c r="S41" s="24" t="s">
        <v>24</v>
      </c>
      <c r="T41" s="24" t="s">
        <v>24</v>
      </c>
      <c r="U41" s="24" t="s">
        <v>24</v>
      </c>
      <c r="V41" s="24" t="s">
        <v>24</v>
      </c>
      <c r="W41" s="24" t="s">
        <v>24</v>
      </c>
      <c r="X41" s="24" t="s">
        <v>24</v>
      </c>
      <c r="Y41" s="24" t="s">
        <v>24</v>
      </c>
      <c r="Z41" s="24" t="s">
        <v>24</v>
      </c>
      <c r="AA41" s="24" t="s">
        <v>24</v>
      </c>
    </row>
    <row r="42" spans="1:27" ht="31.5">
      <c r="A42" s="24" t="s">
        <v>16</v>
      </c>
      <c r="B42" s="32" t="s">
        <v>67</v>
      </c>
      <c r="C42" s="24" t="s">
        <v>3</v>
      </c>
      <c r="D42" s="24"/>
      <c r="E42" s="25">
        <f>D42*2</f>
        <v>0</v>
      </c>
      <c r="F42" s="24" t="s">
        <v>82</v>
      </c>
      <c r="G42" s="32" t="s">
        <v>79</v>
      </c>
      <c r="H42" s="24"/>
      <c r="I42" s="24" t="s">
        <v>14</v>
      </c>
      <c r="J42" s="24"/>
      <c r="K42" s="24" t="s">
        <v>14</v>
      </c>
      <c r="L42" s="24"/>
      <c r="M42" s="24" t="s">
        <v>14</v>
      </c>
      <c r="N42" s="24"/>
      <c r="O42" s="24" t="s">
        <v>14</v>
      </c>
      <c r="P42" s="24"/>
      <c r="Q42" s="24" t="s">
        <v>14</v>
      </c>
      <c r="R42" s="24"/>
      <c r="S42" s="24" t="s">
        <v>14</v>
      </c>
      <c r="T42" s="24"/>
      <c r="U42" s="24" t="s">
        <v>14</v>
      </c>
      <c r="V42" s="24"/>
      <c r="W42" s="24" t="s">
        <v>14</v>
      </c>
      <c r="X42" s="24"/>
      <c r="Y42" s="24" t="s">
        <v>14</v>
      </c>
      <c r="Z42" s="24"/>
      <c r="AA42" s="24" t="s">
        <v>14</v>
      </c>
    </row>
    <row r="43" spans="1:27" ht="15">
      <c r="A43" s="24" t="s">
        <v>57</v>
      </c>
      <c r="B43" s="32" t="s">
        <v>68</v>
      </c>
      <c r="C43" s="24" t="s">
        <v>41</v>
      </c>
      <c r="D43" s="24"/>
      <c r="E43" s="25">
        <f>D43*4</f>
        <v>0</v>
      </c>
      <c r="F43" s="24" t="s">
        <v>82</v>
      </c>
      <c r="G43" s="32" t="s">
        <v>79</v>
      </c>
      <c r="H43" s="24" t="s">
        <v>14</v>
      </c>
      <c r="I43" s="24" t="s">
        <v>14</v>
      </c>
      <c r="J43" s="24" t="s">
        <v>14</v>
      </c>
      <c r="K43" s="24" t="s">
        <v>14</v>
      </c>
      <c r="L43" s="24" t="s">
        <v>14</v>
      </c>
      <c r="M43" s="24" t="s">
        <v>14</v>
      </c>
      <c r="N43" s="24" t="s">
        <v>14</v>
      </c>
      <c r="O43" s="24" t="s">
        <v>14</v>
      </c>
      <c r="P43" s="24" t="s">
        <v>14</v>
      </c>
      <c r="Q43" s="24" t="s">
        <v>14</v>
      </c>
      <c r="R43" s="24" t="s">
        <v>14</v>
      </c>
      <c r="S43" s="24" t="s">
        <v>14</v>
      </c>
      <c r="T43" s="24" t="s">
        <v>14</v>
      </c>
      <c r="U43" s="24" t="s">
        <v>14</v>
      </c>
      <c r="V43" s="24" t="s">
        <v>14</v>
      </c>
      <c r="W43" s="24" t="s">
        <v>14</v>
      </c>
      <c r="X43" s="24" t="s">
        <v>14</v>
      </c>
      <c r="Y43" s="24" t="s">
        <v>14</v>
      </c>
      <c r="Z43" s="24" t="s">
        <v>14</v>
      </c>
      <c r="AA43" s="24" t="s">
        <v>14</v>
      </c>
    </row>
    <row r="44" spans="1:27" ht="15">
      <c r="A44" s="24" t="s">
        <v>58</v>
      </c>
      <c r="B44" s="32" t="s">
        <v>69</v>
      </c>
      <c r="C44" s="24" t="s">
        <v>41</v>
      </c>
      <c r="D44" s="24"/>
      <c r="E44" s="25">
        <f>D44*4</f>
        <v>0</v>
      </c>
      <c r="F44" s="24" t="s">
        <v>82</v>
      </c>
      <c r="G44" s="32" t="s">
        <v>79</v>
      </c>
      <c r="H44" s="24" t="s">
        <v>14</v>
      </c>
      <c r="I44" s="24" t="s">
        <v>14</v>
      </c>
      <c r="J44" s="24" t="s">
        <v>14</v>
      </c>
      <c r="K44" s="24" t="s">
        <v>14</v>
      </c>
      <c r="L44" s="24" t="s">
        <v>14</v>
      </c>
      <c r="M44" s="24" t="s">
        <v>14</v>
      </c>
      <c r="N44" s="24" t="s">
        <v>14</v>
      </c>
      <c r="O44" s="24" t="s">
        <v>14</v>
      </c>
      <c r="P44" s="24" t="s">
        <v>14</v>
      </c>
      <c r="Q44" s="24" t="s">
        <v>14</v>
      </c>
      <c r="R44" s="24" t="s">
        <v>14</v>
      </c>
      <c r="S44" s="24" t="s">
        <v>14</v>
      </c>
      <c r="T44" s="24" t="s">
        <v>14</v>
      </c>
      <c r="U44" s="24" t="s">
        <v>14</v>
      </c>
      <c r="V44" s="24" t="s">
        <v>14</v>
      </c>
      <c r="W44" s="24" t="s">
        <v>14</v>
      </c>
      <c r="X44" s="24" t="s">
        <v>14</v>
      </c>
      <c r="Y44" s="24" t="s">
        <v>14</v>
      </c>
      <c r="Z44" s="24" t="s">
        <v>14</v>
      </c>
      <c r="AA44" s="24" t="s">
        <v>14</v>
      </c>
    </row>
    <row r="45" spans="1:27" ht="15">
      <c r="A45" s="24" t="s">
        <v>73</v>
      </c>
      <c r="B45" s="32" t="s">
        <v>70</v>
      </c>
      <c r="C45" s="24" t="s">
        <v>40</v>
      </c>
      <c r="D45" s="24"/>
      <c r="E45" s="25">
        <f>D45*12</f>
        <v>0</v>
      </c>
      <c r="F45" s="24" t="s">
        <v>82</v>
      </c>
      <c r="G45" s="32" t="s">
        <v>79</v>
      </c>
      <c r="H45" s="24" t="s">
        <v>24</v>
      </c>
      <c r="I45" s="24" t="s">
        <v>24</v>
      </c>
      <c r="J45" s="24" t="s">
        <v>24</v>
      </c>
      <c r="K45" s="24" t="s">
        <v>24</v>
      </c>
      <c r="L45" s="24" t="s">
        <v>24</v>
      </c>
      <c r="M45" s="24" t="s">
        <v>24</v>
      </c>
      <c r="N45" s="24" t="s">
        <v>24</v>
      </c>
      <c r="O45" s="24" t="s">
        <v>24</v>
      </c>
      <c r="P45" s="24" t="s">
        <v>24</v>
      </c>
      <c r="Q45" s="24" t="s">
        <v>24</v>
      </c>
      <c r="R45" s="24" t="s">
        <v>24</v>
      </c>
      <c r="S45" s="24" t="s">
        <v>24</v>
      </c>
      <c r="T45" s="24" t="s">
        <v>24</v>
      </c>
      <c r="U45" s="24" t="s">
        <v>24</v>
      </c>
      <c r="V45" s="24" t="s">
        <v>24</v>
      </c>
      <c r="W45" s="24" t="s">
        <v>24</v>
      </c>
      <c r="X45" s="24" t="s">
        <v>24</v>
      </c>
      <c r="Y45" s="24" t="s">
        <v>24</v>
      </c>
      <c r="Z45" s="24" t="s">
        <v>24</v>
      </c>
      <c r="AA45" s="24" t="s">
        <v>24</v>
      </c>
    </row>
    <row r="46" spans="1:27" ht="15">
      <c r="A46" s="24" t="s">
        <v>74</v>
      </c>
      <c r="B46" s="32" t="s">
        <v>71</v>
      </c>
      <c r="C46" s="24" t="s">
        <v>41</v>
      </c>
      <c r="D46" s="24"/>
      <c r="E46" s="25">
        <f>D46*4</f>
        <v>0</v>
      </c>
      <c r="F46" s="24" t="s">
        <v>82</v>
      </c>
      <c r="G46" s="32" t="s">
        <v>79</v>
      </c>
      <c r="H46" s="24" t="s">
        <v>14</v>
      </c>
      <c r="I46" s="24" t="s">
        <v>14</v>
      </c>
      <c r="J46" s="24" t="s">
        <v>14</v>
      </c>
      <c r="K46" s="24" t="s">
        <v>14</v>
      </c>
      <c r="L46" s="24" t="s">
        <v>14</v>
      </c>
      <c r="M46" s="24" t="s">
        <v>14</v>
      </c>
      <c r="N46" s="24" t="s">
        <v>14</v>
      </c>
      <c r="O46" s="24" t="s">
        <v>14</v>
      </c>
      <c r="P46" s="24" t="s">
        <v>14</v>
      </c>
      <c r="Q46" s="24" t="s">
        <v>14</v>
      </c>
      <c r="R46" s="24" t="s">
        <v>14</v>
      </c>
      <c r="S46" s="24" t="s">
        <v>14</v>
      </c>
      <c r="T46" s="24" t="s">
        <v>14</v>
      </c>
      <c r="U46" s="24" t="s">
        <v>14</v>
      </c>
      <c r="V46" s="24" t="s">
        <v>14</v>
      </c>
      <c r="W46" s="24" t="s">
        <v>14</v>
      </c>
      <c r="X46" s="24" t="s">
        <v>14</v>
      </c>
      <c r="Y46" s="24" t="s">
        <v>14</v>
      </c>
      <c r="Z46" s="24" t="s">
        <v>14</v>
      </c>
      <c r="AA46" s="24" t="s">
        <v>14</v>
      </c>
    </row>
    <row r="47" spans="1:27" ht="15">
      <c r="A47" s="24" t="s">
        <v>75</v>
      </c>
      <c r="B47" s="32" t="s">
        <v>72</v>
      </c>
      <c r="C47" s="24" t="s">
        <v>3</v>
      </c>
      <c r="D47" s="24"/>
      <c r="E47" s="25">
        <f>D47*2</f>
        <v>0</v>
      </c>
      <c r="F47" s="24" t="s">
        <v>82</v>
      </c>
      <c r="G47" s="32" t="s">
        <v>79</v>
      </c>
      <c r="H47" s="24"/>
      <c r="I47" s="24" t="s">
        <v>14</v>
      </c>
      <c r="J47" s="24"/>
      <c r="K47" s="24" t="s">
        <v>14</v>
      </c>
      <c r="L47" s="24"/>
      <c r="M47" s="24" t="s">
        <v>14</v>
      </c>
      <c r="N47" s="24"/>
      <c r="O47" s="24" t="s">
        <v>14</v>
      </c>
      <c r="P47" s="24"/>
      <c r="Q47" s="24" t="s">
        <v>14</v>
      </c>
      <c r="R47" s="24"/>
      <c r="S47" s="24" t="s">
        <v>14</v>
      </c>
      <c r="T47" s="24"/>
      <c r="U47" s="24" t="s">
        <v>14</v>
      </c>
      <c r="V47" s="24"/>
      <c r="W47" s="24" t="s">
        <v>14</v>
      </c>
      <c r="X47" s="24"/>
      <c r="Y47" s="24" t="s">
        <v>14</v>
      </c>
      <c r="Z47" s="24"/>
      <c r="AA47" s="24" t="s">
        <v>14</v>
      </c>
    </row>
    <row r="48" spans="1:27" ht="15">
      <c r="A48" s="24" t="s">
        <v>8</v>
      </c>
      <c r="B48" s="32" t="s">
        <v>9</v>
      </c>
      <c r="C48" s="24"/>
      <c r="D48" s="24"/>
      <c r="E48" s="25"/>
      <c r="F48" s="24"/>
      <c r="G48" s="32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15">
      <c r="A49" s="24" t="s">
        <v>10</v>
      </c>
      <c r="B49" s="32" t="s">
        <v>76</v>
      </c>
      <c r="C49" s="24" t="s">
        <v>23</v>
      </c>
      <c r="D49" s="24"/>
      <c r="E49" s="25">
        <f>D49</f>
        <v>0</v>
      </c>
      <c r="F49" s="24" t="s">
        <v>82</v>
      </c>
      <c r="G49" s="32" t="s">
        <v>79</v>
      </c>
      <c r="H49" s="24"/>
      <c r="I49" s="24"/>
      <c r="J49" s="24"/>
      <c r="K49" s="24" t="s">
        <v>14</v>
      </c>
      <c r="L49" s="24"/>
      <c r="M49" s="24"/>
      <c r="N49" s="24"/>
      <c r="O49" s="24" t="s">
        <v>14</v>
      </c>
      <c r="P49" s="24"/>
      <c r="Q49" s="24"/>
      <c r="R49" s="24"/>
      <c r="S49" s="24" t="s">
        <v>14</v>
      </c>
      <c r="T49" s="24"/>
      <c r="U49" s="24"/>
      <c r="V49" s="24"/>
      <c r="W49" s="24" t="s">
        <v>14</v>
      </c>
      <c r="X49" s="24"/>
      <c r="Y49" s="24"/>
      <c r="Z49" s="24"/>
      <c r="AA49" s="24" t="s">
        <v>14</v>
      </c>
    </row>
    <row r="50" spans="1:27" ht="47.25">
      <c r="A50" s="24" t="s">
        <v>12</v>
      </c>
      <c r="B50" s="32" t="s">
        <v>77</v>
      </c>
      <c r="C50" s="24" t="s">
        <v>39</v>
      </c>
      <c r="D50" s="24"/>
      <c r="E50" s="25">
        <f>D50/2</f>
        <v>0</v>
      </c>
      <c r="F50" s="24" t="s">
        <v>82</v>
      </c>
      <c r="G50" s="32" t="s">
        <v>78</v>
      </c>
      <c r="H50" s="24"/>
      <c r="I50" s="24"/>
      <c r="J50" s="24"/>
      <c r="K50" s="24"/>
      <c r="L50" s="24"/>
      <c r="M50" s="24"/>
      <c r="N50" s="24"/>
      <c r="O50" s="24" t="s">
        <v>14</v>
      </c>
      <c r="P50" s="24"/>
      <c r="Q50" s="24"/>
      <c r="R50" s="24"/>
      <c r="S50" s="24"/>
      <c r="T50" s="24"/>
      <c r="U50" s="24"/>
      <c r="V50" s="24"/>
      <c r="W50" s="24" t="s">
        <v>14</v>
      </c>
      <c r="X50" s="24"/>
      <c r="Y50" s="24"/>
      <c r="Z50" s="24"/>
      <c r="AA50" s="24"/>
    </row>
    <row r="51" ht="15">
      <c r="E51" s="25" t="s">
        <v>107</v>
      </c>
    </row>
    <row r="52" ht="15">
      <c r="E52" s="25">
        <f>SUM(E3:E50)</f>
        <v>0</v>
      </c>
    </row>
  </sheetData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0"/>
  <sheetViews>
    <sheetView tabSelected="1" view="pageBreakPreview" zoomScale="90" zoomScaleSheetLayoutView="90" workbookViewId="0" topLeftCell="A1">
      <selection activeCell="G16" sqref="G16"/>
    </sheetView>
  </sheetViews>
  <sheetFormatPr defaultColWidth="8.8515625" defaultRowHeight="15"/>
  <cols>
    <col min="1" max="1" width="11.421875" style="0" customWidth="1"/>
    <col min="2" max="2" width="76.8515625" style="0" customWidth="1"/>
    <col min="3" max="3" width="0.2890625" style="0" hidden="1" customWidth="1"/>
    <col min="4" max="4" width="3.28125" style="0" hidden="1" customWidth="1"/>
    <col min="5" max="5" width="2.57421875" style="0" hidden="1" customWidth="1"/>
    <col min="6" max="6" width="23.421875" style="8" customWidth="1"/>
    <col min="7" max="7" width="16.57421875" style="0" customWidth="1"/>
    <col min="8" max="8" width="14.00390625" style="0" customWidth="1"/>
    <col min="9" max="9" width="12.421875" style="0" bestFit="1" customWidth="1"/>
  </cols>
  <sheetData>
    <row r="1" ht="9.75" customHeight="1"/>
    <row r="2" spans="1:6" s="5" customFormat="1" ht="39" customHeight="1" thickBot="1">
      <c r="A2" s="16" t="s">
        <v>85</v>
      </c>
      <c r="B2" s="16"/>
      <c r="C2" s="16"/>
      <c r="D2" s="16"/>
      <c r="E2" s="16"/>
      <c r="F2" s="16"/>
    </row>
    <row r="3" spans="1:8" ht="15.75" thickTop="1">
      <c r="A3" s="6"/>
      <c r="B3" s="6"/>
      <c r="C3" s="7"/>
      <c r="G3" s="53" t="s">
        <v>111</v>
      </c>
      <c r="H3" s="55" t="s">
        <v>112</v>
      </c>
    </row>
    <row r="4" spans="1:8" s="2" customFormat="1" ht="15.75" thickBot="1">
      <c r="A4" s="9"/>
      <c r="B4" s="10" t="s">
        <v>86</v>
      </c>
      <c r="F4" s="11" t="s">
        <v>109</v>
      </c>
      <c r="G4" s="54"/>
      <c r="H4" s="56"/>
    </row>
    <row r="5" spans="1:8" ht="15">
      <c r="A5" s="12">
        <v>1</v>
      </c>
      <c r="B5" s="13" t="s">
        <v>87</v>
      </c>
      <c r="F5" s="18"/>
      <c r="G5" s="1">
        <v>30</v>
      </c>
      <c r="H5" s="18"/>
    </row>
    <row r="6" spans="1:8" ht="15">
      <c r="A6" s="14">
        <v>2</v>
      </c>
      <c r="B6" s="13" t="s">
        <v>88</v>
      </c>
      <c r="F6" s="18"/>
      <c r="G6" s="1">
        <v>30</v>
      </c>
      <c r="H6" s="18"/>
    </row>
    <row r="7" spans="1:8" ht="15">
      <c r="A7" s="14">
        <v>3</v>
      </c>
      <c r="B7" s="13" t="s">
        <v>89</v>
      </c>
      <c r="F7" s="18"/>
      <c r="G7" s="1">
        <v>15</v>
      </c>
      <c r="H7" s="18"/>
    </row>
    <row r="8" spans="1:8" ht="15">
      <c r="A8" s="14">
        <v>4</v>
      </c>
      <c r="B8" s="13" t="s">
        <v>90</v>
      </c>
      <c r="F8" s="18"/>
      <c r="G8" s="1">
        <v>15</v>
      </c>
      <c r="H8" s="18"/>
    </row>
    <row r="9" spans="1:8" ht="15">
      <c r="A9" s="12">
        <v>5</v>
      </c>
      <c r="B9" s="13" t="s">
        <v>91</v>
      </c>
      <c r="F9" s="18"/>
      <c r="G9" s="1">
        <v>20</v>
      </c>
      <c r="H9" s="18"/>
    </row>
    <row r="10" spans="1:8" ht="15">
      <c r="A10" s="12">
        <v>6</v>
      </c>
      <c r="B10" s="13" t="s">
        <v>92</v>
      </c>
      <c r="F10" s="18"/>
      <c r="G10" s="1">
        <v>20</v>
      </c>
      <c r="H10" s="18"/>
    </row>
    <row r="11" spans="1:8" ht="15">
      <c r="A11" s="12">
        <v>7</v>
      </c>
      <c r="B11" s="13" t="s">
        <v>93</v>
      </c>
      <c r="F11" s="18"/>
      <c r="G11" s="1">
        <v>20</v>
      </c>
      <c r="H11" s="18"/>
    </row>
    <row r="12" spans="1:8" ht="15">
      <c r="A12" s="12">
        <v>8</v>
      </c>
      <c r="B12" s="13" t="s">
        <v>94</v>
      </c>
      <c r="F12" s="18"/>
      <c r="G12" s="1">
        <v>20</v>
      </c>
      <c r="H12" s="18"/>
    </row>
    <row r="13" spans="1:8" ht="15">
      <c r="A13" s="15">
        <v>9</v>
      </c>
      <c r="B13" s="13" t="s">
        <v>116</v>
      </c>
      <c r="F13" s="18"/>
      <c r="G13" s="57" t="s">
        <v>117</v>
      </c>
      <c r="H13" s="18"/>
    </row>
    <row r="14" spans="1:8" ht="15">
      <c r="A14" s="42">
        <v>10</v>
      </c>
      <c r="B14" s="43" t="s">
        <v>115</v>
      </c>
      <c r="F14" s="44"/>
      <c r="G14" s="1">
        <v>250</v>
      </c>
      <c r="H14" s="44"/>
    </row>
    <row r="15" spans="1:8" ht="15">
      <c r="A15" s="12">
        <v>11</v>
      </c>
      <c r="B15" s="13" t="s">
        <v>113</v>
      </c>
      <c r="C15" s="1"/>
      <c r="D15" s="1"/>
      <c r="E15" s="1"/>
      <c r="F15" s="45">
        <f>SUM(F5:F14)</f>
        <v>0</v>
      </c>
      <c r="G15" s="8"/>
      <c r="H15" s="18">
        <f>SUM(H5:H14)</f>
        <v>0</v>
      </c>
    </row>
    <row r="16" ht="23.25" customHeight="1"/>
    <row r="17" spans="1:8" ht="32.25" customHeight="1" thickBot="1">
      <c r="A17" s="19"/>
      <c r="B17" s="4" t="s">
        <v>97</v>
      </c>
      <c r="C17" s="17" t="s">
        <v>98</v>
      </c>
      <c r="D17" s="17" t="s">
        <v>99</v>
      </c>
      <c r="E17" s="17" t="s">
        <v>95</v>
      </c>
      <c r="F17" s="20" t="s">
        <v>83</v>
      </c>
      <c r="G17" s="20" t="s">
        <v>103</v>
      </c>
      <c r="H17" s="20"/>
    </row>
    <row r="18" spans="1:8" ht="15">
      <c r="A18" s="14">
        <v>1</v>
      </c>
      <c r="B18" s="13" t="s">
        <v>104</v>
      </c>
      <c r="C18" s="21">
        <v>56900</v>
      </c>
      <c r="D18" s="1" t="s">
        <v>100</v>
      </c>
      <c r="E18" s="1">
        <v>62</v>
      </c>
      <c r="F18" s="18"/>
      <c r="G18" s="21"/>
      <c r="H18" s="37"/>
    </row>
    <row r="19" spans="1:8" ht="15">
      <c r="A19" s="14">
        <v>2</v>
      </c>
      <c r="B19" s="13" t="s">
        <v>102</v>
      </c>
      <c r="C19" s="21">
        <v>1250</v>
      </c>
      <c r="D19" s="1" t="s">
        <v>100</v>
      </c>
      <c r="E19" s="1">
        <v>62</v>
      </c>
      <c r="F19" s="18"/>
      <c r="G19" s="21"/>
      <c r="H19" s="37"/>
    </row>
    <row r="20" spans="1:8" ht="15">
      <c r="A20" s="3"/>
      <c r="B20" s="22" t="s">
        <v>96</v>
      </c>
      <c r="C20" s="3"/>
      <c r="D20" s="3"/>
      <c r="E20" s="3"/>
      <c r="F20" s="23">
        <f>SUM(F18:F19)</f>
        <v>0</v>
      </c>
      <c r="G20" s="23"/>
      <c r="H20" s="38"/>
    </row>
  </sheetData>
  <mergeCells count="2">
    <mergeCell ref="G3:G4"/>
    <mergeCell ref="H3:H4"/>
  </mergeCells>
  <printOptions/>
  <pageMargins left="0.7" right="0.7" top="0.787401575" bottom="0.7874015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Pernica Jaroslav</dc:creator>
  <cp:keywords/>
  <dc:description/>
  <cp:lastModifiedBy>Matoušek Jan</cp:lastModifiedBy>
  <cp:lastPrinted>2023-06-16T10:16:25Z</cp:lastPrinted>
  <dcterms:created xsi:type="dcterms:W3CDTF">2015-12-21T13:43:36Z</dcterms:created>
  <dcterms:modified xsi:type="dcterms:W3CDTF">2023-10-30T08:48:27Z</dcterms:modified>
  <cp:category/>
  <cp:version/>
  <cp:contentType/>
  <cp:contentStatus/>
</cp:coreProperties>
</file>